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ข้อมูลขึ้น Website\Y2025\งบการเงิน\Y2025\YE_2025\"/>
    </mc:Choice>
  </mc:AlternateContent>
  <bookViews>
    <workbookView xWindow="0" yWindow="0" windowWidth="23040" windowHeight="8496" tabRatio="453" firstSheet="2" activeTab="4"/>
  </bookViews>
  <sheets>
    <sheet name="7-9" sheetId="1" r:id="rId1"/>
    <sheet name="10" sheetId="2" r:id="rId2"/>
    <sheet name="11" sheetId="4" r:id="rId3"/>
    <sheet name="12" sheetId="3" r:id="rId4"/>
    <sheet name="13-15" sheetId="6" r:id="rId5"/>
  </sheets>
  <definedNames>
    <definedName name="\0" localSheetId="1">#REF!</definedName>
    <definedName name="\0">#REF!</definedName>
    <definedName name="\a" localSheetId="1">#REF!</definedName>
    <definedName name="\a">#REF!</definedName>
    <definedName name="\c" localSheetId="1">#REF!</definedName>
    <definedName name="\c">#REF!</definedName>
    <definedName name="\d" localSheetId="1">#REF!</definedName>
    <definedName name="\d">#REF!</definedName>
    <definedName name="\m">#N/A</definedName>
    <definedName name="\orkje" hidden="1">{"'Eng (page2)'!$A$1:$D$52"}</definedName>
    <definedName name="\t" localSheetId="1">#REF!</definedName>
    <definedName name="\t">#REF!</definedName>
    <definedName name="__123Graph_A\B118" localSheetId="1" hidden="1">#REF!</definedName>
    <definedName name="__123Graph_A\B118" hidden="1">#REF!</definedName>
    <definedName name="__123Graph_APIS" localSheetId="1" hidden="1">#REF!</definedName>
    <definedName name="__123Graph_APIS" hidden="1">#REF!</definedName>
    <definedName name="__123Graph_AROI" localSheetId="1" hidden="1">#REF!</definedName>
    <definedName name="__123Graph_AROI" hidden="1">#REF!</definedName>
    <definedName name="__123Graph_B\B11" localSheetId="1" hidden="1">#REF!</definedName>
    <definedName name="__123Graph_B\B11" hidden="1">#REF!</definedName>
    <definedName name="__123Graph_B\B118" localSheetId="1" hidden="1">#REF!</definedName>
    <definedName name="__123Graph_B\B118" hidden="1">#REF!</definedName>
    <definedName name="__123Graph_BPIS" localSheetId="1" hidden="1">#REF!</definedName>
    <definedName name="__123Graph_BPIS" hidden="1">#REF!</definedName>
    <definedName name="__123Graph_C\B118" localSheetId="1" hidden="1">#REF!</definedName>
    <definedName name="__123Graph_C\B118" hidden="1">#REF!</definedName>
    <definedName name="__123Graph_CPIS" localSheetId="1" hidden="1">#REF!</definedName>
    <definedName name="__123Graph_CPIS" hidden="1">#REF!</definedName>
    <definedName name="__123Graph_DPIS" localSheetId="1" hidden="1">#REF!</definedName>
    <definedName name="__123Graph_DPIS" hidden="1">#REF!</definedName>
    <definedName name="__123Graph_X\B11" localSheetId="1" hidden="1">#REF!</definedName>
    <definedName name="__123Graph_X\B11" hidden="1">#REF!</definedName>
    <definedName name="__123Graph_XPIS" localSheetId="1" hidden="1">#REF!</definedName>
    <definedName name="__123Graph_XPIS" hidden="1">#REF!</definedName>
    <definedName name="__123Graph_XROI" localSheetId="1" hidden="1">#REF!</definedName>
    <definedName name="__123Graph_XROI" hidden="1">#REF!</definedName>
    <definedName name="__a10" hidden="1">{"sales",#N/A,FALSE,"SALES"}</definedName>
    <definedName name="_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DET4" hidden="1">{#N/A,#N/A,FALSE,"BUDGET"}</definedName>
    <definedName name="__std3" localSheetId="1">#REF!</definedName>
    <definedName name="__std3">#REF!</definedName>
    <definedName name="_1">#N/A</definedName>
    <definedName name="_1__123Graph_ATEILM_RKTE" localSheetId="1" hidden="1">#REF!</definedName>
    <definedName name="_1__123Graph_ATEILM_RKTE" hidden="1">#REF!</definedName>
    <definedName name="_10_0_0_F" localSheetId="1" hidden="1">#REF!</definedName>
    <definedName name="_10_0_0_F" hidden="1">#REF!</definedName>
    <definedName name="_1102" localSheetId="1" hidden="1">#REF!</definedName>
    <definedName name="_1102" hidden="1">#REF!</definedName>
    <definedName name="_16.12.99" localSheetId="1">#REF!</definedName>
    <definedName name="_16.12.99">#REF!</definedName>
    <definedName name="_2">#N/A</definedName>
    <definedName name="_2__123Graph_ATEILM_RKTE2" localSheetId="1" hidden="1">#REF!</definedName>
    <definedName name="_2__123Graph_ATEILM_RKTE2" hidden="1">#REF!</definedName>
    <definedName name="_3">#N/A</definedName>
    <definedName name="_3__123Graph_XTEILM_RKTE2" localSheetId="1" hidden="1">#REF!</definedName>
    <definedName name="_3__123Graph_XTEILM_RKTE2" hidden="1">#REF!</definedName>
    <definedName name="_4">#N/A</definedName>
    <definedName name="_5">#N/A</definedName>
    <definedName name="_5__123Graph_AF_S" localSheetId="1" hidden="1">#REF!</definedName>
    <definedName name="_5__123Graph_AF_S" hidden="1">#REF!</definedName>
    <definedName name="_6__123Graph_BF_S" localSheetId="1" hidden="1">#REF!</definedName>
    <definedName name="_6__123Graph_BF_S" hidden="1">#REF!</definedName>
    <definedName name="_7__123Graph_XF_S" localSheetId="1" hidden="1">#REF!</definedName>
    <definedName name="_7__123Graph_XF_S" hidden="1">#REF!</definedName>
    <definedName name="_a" localSheetId="1">#REF!</definedName>
    <definedName name="_a">#REF!</definedName>
    <definedName name="_a___0" localSheetId="1">#REF!</definedName>
    <definedName name="_a___0">#REF!</definedName>
    <definedName name="_a___12" localSheetId="1">#REF!</definedName>
    <definedName name="_a___12">#REF!</definedName>
    <definedName name="_a___5" localSheetId="1">#REF!</definedName>
    <definedName name="_a___5">#REF!</definedName>
    <definedName name="_a1" hidden="1">{"cashflow",#N/A,FALSE,"CASHFLOW "}</definedName>
    <definedName name="_a2" hidden="1">{"hilight1",#N/A,FALSE,"HILIGHT1"}</definedName>
    <definedName name="_a3" hidden="1">{"hilight2",#N/A,FALSE,"HILIGHT2"}</definedName>
    <definedName name="_a4" hidden="1">{"hilight3",#N/A,FALSE,"HILIGHT3"}</definedName>
    <definedName name="_a5" hidden="1">{"income",#N/A,FALSE,"INCOME"}</definedName>
    <definedName name="_a6" hidden="1">{"index",#N/A,FALSE,"INDEX"}</definedName>
    <definedName name="_a7" hidden="1">{"PRINT_EST",#N/A,FALSE,"ESTMON"}</definedName>
    <definedName name="_a8" hidden="1">{"revsale",#N/A,FALSE,"REV-ยุพดี"}</definedName>
    <definedName name="_a9" hidden="1">{"revable",#N/A,FALSE,"REVABLE"}</definedName>
    <definedName name="_Age99" localSheetId="1">#REF!</definedName>
    <definedName name="_Age99">#REF!</definedName>
    <definedName name="_Agi99" localSheetId="1">#REF!</definedName>
    <definedName name="_Agi99">#REF!</definedName>
    <definedName name="_bal2000" localSheetId="1">#REF!</definedName>
    <definedName name="_bal2000">#REF!</definedName>
    <definedName name="_c" localSheetId="1">#REF!</definedName>
    <definedName name="_c">#REF!</definedName>
    <definedName name="_c___0" localSheetId="1">#REF!</definedName>
    <definedName name="_c___0">#REF!</definedName>
    <definedName name="_c___12" localSheetId="1">#REF!</definedName>
    <definedName name="_c___12">#REF!</definedName>
    <definedName name="_c___14" localSheetId="1">#REF!</definedName>
    <definedName name="_c___14">#REF!</definedName>
    <definedName name="_c___3" localSheetId="1">#REF!</definedName>
    <definedName name="_c___3">#REF!</definedName>
    <definedName name="_c___5" localSheetId="1">#REF!</definedName>
    <definedName name="_c___5">#REF!</definedName>
    <definedName name="_c___6" localSheetId="1">#REF!</definedName>
    <definedName name="_c___6">#REF!</definedName>
    <definedName name="_c___8" localSheetId="1">#REF!</definedName>
    <definedName name="_c___8">#REF!</definedName>
    <definedName name="_d1" hidden="1">{"'Model'!$A$1:$N$53"}</definedName>
    <definedName name="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DET4" hidden="1">{#N/A,#N/A,FALSE,"BUDGET"}</definedName>
    <definedName name="_er43" hidden="1">{"'Eng (page2)'!$A$1:$D$52"}</definedName>
    <definedName name="_Fill" localSheetId="1" hidden="1">#REF!</definedName>
    <definedName name="_Fill" localSheetId="4">#REF!</definedName>
    <definedName name="_Fill" localSheetId="0" hidden="1">#REF!</definedName>
    <definedName name="_Fill" hidden="1">#REF!</definedName>
    <definedName name="_xlnm._FilterDatabase" localSheetId="1" hidden="1">'10'!$A$1:$N$52</definedName>
    <definedName name="_xlnm._FilterDatabase" hidden="1">#REF!</definedName>
    <definedName name="_FMC1" localSheetId="1">#REF!</definedName>
    <definedName name="_FMC1">#REF!</definedName>
    <definedName name="_G1" localSheetId="1">#REF!</definedName>
    <definedName name="_G1">#REF!</definedName>
    <definedName name="_ikk1" localSheetId="1">#REF!</definedName>
    <definedName name="_ikk1">#REF!</definedName>
    <definedName name="_Int1100" localSheetId="1">#REF!</definedName>
    <definedName name="_Int1100">#REF!</definedName>
    <definedName name="_int1200" localSheetId="1">#REF!</definedName>
    <definedName name="_int1200">#REF!</definedName>
    <definedName name="_Key1" localSheetId="1" hidden="1">#REF!</definedName>
    <definedName name="_Key1" localSheetId="4">#REF!</definedName>
    <definedName name="_Key1" hidden="1">#REF!</definedName>
    <definedName name="_Key2" localSheetId="1" hidden="1">#REF!</definedName>
    <definedName name="_Key2" hidden="1">#REF!</definedName>
    <definedName name="_ms1" localSheetId="1">#REF!</definedName>
    <definedName name="_ms1">#REF!</definedName>
    <definedName name="_ms2" localSheetId="1">#REF!</definedName>
    <definedName name="_ms2">#REF!</definedName>
    <definedName name="_ms3" localSheetId="1">#REF!</definedName>
    <definedName name="_ms3">#REF!</definedName>
    <definedName name="_OCT334" localSheetId="1">#REF!</definedName>
    <definedName name="_OCT334">#REF!</definedName>
    <definedName name="_oct98" localSheetId="1">#REF!</definedName>
    <definedName name="_oct98">#REF!</definedName>
    <definedName name="_oo1" localSheetId="1">#REF!</definedName>
    <definedName name="_oo1">#REF!</definedName>
    <definedName name="_Order1" hidden="1">255</definedName>
    <definedName name="_Order2" hidden="1">255</definedName>
    <definedName name="_Parse_In" localSheetId="1" hidden="1">#REF!</definedName>
    <definedName name="_Parse_In" hidden="1">#REF!</definedName>
    <definedName name="_Parse_Out" localSheetId="1" hidden="1">#REF!</definedName>
    <definedName name="_Parse_Out" hidden="1">#REF!</definedName>
    <definedName name="_ref1" localSheetId="1">#REF!</definedName>
    <definedName name="_ref1">#REF!</definedName>
    <definedName name="_Regression_Int" hidden="1">1</definedName>
    <definedName name="_Sort" localSheetId="1" hidden="1">#REF!</definedName>
    <definedName name="_Sort" localSheetId="4">#REF!</definedName>
    <definedName name="_Sort" hidden="1">#REF!</definedName>
    <definedName name="_Spr99" localSheetId="1">#REF!</definedName>
    <definedName name="_Spr99">#REF!</definedName>
    <definedName name="_ss1" localSheetId="1">#REF!</definedName>
    <definedName name="_ss1">#REF!</definedName>
    <definedName name="_ss10" localSheetId="1">#REF!</definedName>
    <definedName name="_ss10">#REF!</definedName>
    <definedName name="_ss11" localSheetId="1">#REF!</definedName>
    <definedName name="_ss11">#REF!</definedName>
    <definedName name="_ss12" localSheetId="1">#REF!</definedName>
    <definedName name="_ss12">#REF!</definedName>
    <definedName name="_ss13" localSheetId="1">#REF!</definedName>
    <definedName name="_ss13">#REF!</definedName>
    <definedName name="_ss14" localSheetId="1">#REF!</definedName>
    <definedName name="_ss14">#REF!</definedName>
    <definedName name="_ss15" localSheetId="1">#REF!</definedName>
    <definedName name="_ss15">#REF!</definedName>
    <definedName name="_ss2" localSheetId="1">#REF!</definedName>
    <definedName name="_ss2">#REF!</definedName>
    <definedName name="_ss3" localSheetId="1">#REF!</definedName>
    <definedName name="_ss3">#REF!</definedName>
    <definedName name="_ss4" localSheetId="1">#REF!</definedName>
    <definedName name="_ss4">#REF!</definedName>
    <definedName name="_ss5" localSheetId="1">#REF!</definedName>
    <definedName name="_ss5">#REF!</definedName>
    <definedName name="_ss6" localSheetId="1">#REF!</definedName>
    <definedName name="_ss6">#REF!</definedName>
    <definedName name="_ss7" localSheetId="1">#REF!</definedName>
    <definedName name="_ss7">#REF!</definedName>
    <definedName name="_ss8" localSheetId="1">#REF!</definedName>
    <definedName name="_ss8">#REF!</definedName>
    <definedName name="_ss9" localSheetId="1">#REF!</definedName>
    <definedName name="_ss9">#REF!</definedName>
    <definedName name="_tot1" localSheetId="1">#REF!</definedName>
    <definedName name="_tot1">#REF!</definedName>
    <definedName name="_tot2" localSheetId="1">#REF!</definedName>
    <definedName name="_tot2">#REF!</definedName>
    <definedName name="_tot3" localSheetId="1">#REF!</definedName>
    <definedName name="_tot3">#REF!</definedName>
    <definedName name="_tt1" localSheetId="1">#REF!</definedName>
    <definedName name="_tt1">#REF!</definedName>
    <definedName name="_tt2" localSheetId="1">#REF!</definedName>
    <definedName name="_tt2">#REF!</definedName>
    <definedName name="_tt3" localSheetId="1">#REF!</definedName>
    <definedName name="_tt3">#REF!</definedName>
    <definedName name="_ttt1" localSheetId="1">#REF!</definedName>
    <definedName name="_ttt1">#REF!</definedName>
    <definedName name="_ttt2" localSheetId="1">#REF!</definedName>
    <definedName name="_ttt2">#REF!</definedName>
    <definedName name="_ttt3" localSheetId="1">#REF!</definedName>
    <definedName name="_ttt3">#REF!</definedName>
    <definedName name="_u645" hidden="1">{"'Eng (page2)'!$A$1:$D$52"}</definedName>
    <definedName name="_X2" hidden="1">{"'Eng (page2)'!$A$1:$D$52"}</definedName>
    <definedName name="_y4" hidden="1">{"'Eng (page2)'!$A$1:$D$52"}</definedName>
    <definedName name="A" localSheetId="1">#REF!</definedName>
    <definedName name="A">#REF!</definedName>
    <definedName name="a___0" localSheetId="1">#REF!</definedName>
    <definedName name="a___0">#REF!</definedName>
    <definedName name="a___12" localSheetId="1">#REF!</definedName>
    <definedName name="a___12">#REF!</definedName>
    <definedName name="a___14" localSheetId="1">#REF!</definedName>
    <definedName name="a___14">#REF!</definedName>
    <definedName name="a___3" localSheetId="1">#REF!</definedName>
    <definedName name="a___3">#REF!</definedName>
    <definedName name="a___4" localSheetId="1">#REF!</definedName>
    <definedName name="a___4">#REF!</definedName>
    <definedName name="a___5" localSheetId="1">#REF!</definedName>
    <definedName name="a___5">#REF!</definedName>
    <definedName name="a___6" localSheetId="1">#REF!</definedName>
    <definedName name="a___6">#REF!</definedName>
    <definedName name="a___7" localSheetId="1">#REF!</definedName>
    <definedName name="a___7">#REF!</definedName>
    <definedName name="a___8" localSheetId="1">#REF!</definedName>
    <definedName name="a___8">#REF!</definedName>
    <definedName name="aa" localSheetId="1">#REF!</definedName>
    <definedName name="aa">#REF!</definedName>
    <definedName name="AA_CALCULATION" localSheetId="1">#REF!</definedName>
    <definedName name="AA_CALCULATION">#REF!</definedName>
    <definedName name="AAA">#N/A</definedName>
    <definedName name="aaa___0" localSheetId="1">#REF!</definedName>
    <definedName name="aaa___0">#REF!</definedName>
    <definedName name="aaa___12" localSheetId="1">#REF!</definedName>
    <definedName name="aaa___12">#REF!</definedName>
    <definedName name="aaa___14" localSheetId="1">#REF!</definedName>
    <definedName name="aaa___14">#REF!</definedName>
    <definedName name="aaa___3" localSheetId="1">#REF!</definedName>
    <definedName name="aaa___3">#REF!</definedName>
    <definedName name="aaa___5" localSheetId="1">#REF!</definedName>
    <definedName name="aaa___5">#REF!</definedName>
    <definedName name="aaa___6" localSheetId="1">#REF!</definedName>
    <definedName name="aaa___6">#REF!</definedName>
    <definedName name="aaa___8" localSheetId="1">#REF!</definedName>
    <definedName name="aaa___8">#REF!</definedName>
    <definedName name="AAAA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aaaa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AAAAA" hidden="1">{#N/A,#N/A,FALSE,"MAIN";#N/A,#N/A,FALSE,"ACTvsBUD"}</definedName>
    <definedName name="AAAAAAA" localSheetId="1">#REF!</definedName>
    <definedName name="AAAAAAA">#REF!</definedName>
    <definedName name="aaaaaaaa" hidden="1">{"'Eng (page2)'!$A$1:$D$52"}</definedName>
    <definedName name="AAAc">#N/A</definedName>
    <definedName name="AAQ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abc" localSheetId="1">#REF!</definedName>
    <definedName name="abc">#REF!</definedName>
    <definedName name="AC" localSheetId="1">#REF!</definedName>
    <definedName name="AC">#REF!</definedName>
    <definedName name="AccessDatabase" hidden="1">"C:\MSOffice\Office\aut\WAREHOUSE.mdb"</definedName>
    <definedName name="ACCRUAL" localSheetId="1">#REF!</definedName>
    <definedName name="ACCRUAL">#REF!</definedName>
    <definedName name="ACS">#N/A</definedName>
    <definedName name="adas" hidden="1">{"'Model'!$A$1:$N$53"}</definedName>
    <definedName name="adc" localSheetId="1">#REF!</definedName>
    <definedName name="adc">#REF!</definedName>
    <definedName name="ADD" localSheetId="1">#REF!</definedName>
    <definedName name="ADD">#REF!</definedName>
    <definedName name="ADDITIONS_2" localSheetId="1">#REF!</definedName>
    <definedName name="ADDITIONS_2">#REF!</definedName>
    <definedName name="Adjustedinc" localSheetId="1">#REF!</definedName>
    <definedName name="Adjustedinc">#REF!</definedName>
    <definedName name="ADMNOH" localSheetId="1">#REF!</definedName>
    <definedName name="ADMNOH">#REF!</definedName>
    <definedName name="advdep" localSheetId="1">#REF!</definedName>
    <definedName name="advdep">#REF!</definedName>
    <definedName name="AE" localSheetId="1">#REF!</definedName>
    <definedName name="AE">#REF!</definedName>
    <definedName name="AED">#N/A</definedName>
    <definedName name="ake" localSheetId="1" hidden="1">#REF!</definedName>
    <definedName name="ake" hidden="1">#REF!</definedName>
    <definedName name="amount" localSheetId="1">#REF!</definedName>
    <definedName name="amount">#REF!</definedName>
    <definedName name="amt" localSheetId="1">#REF!</definedName>
    <definedName name="amt">#REF!</definedName>
    <definedName name="analysisde1" localSheetId="1">#REF!</definedName>
    <definedName name="analysisde1">#REF!</definedName>
    <definedName name="analysisde1___0" localSheetId="1">#REF!</definedName>
    <definedName name="analysisde1___0">#REF!</definedName>
    <definedName name="analysisde1___12" localSheetId="1">#REF!</definedName>
    <definedName name="analysisde1___12">#REF!</definedName>
    <definedName name="analysisde1___14" localSheetId="1">#REF!</definedName>
    <definedName name="analysisde1___14">#REF!</definedName>
    <definedName name="analysisde1___3" localSheetId="1">#REF!</definedName>
    <definedName name="analysisde1___3">#REF!</definedName>
    <definedName name="analysisde1___5" localSheetId="1">#REF!</definedName>
    <definedName name="analysisde1___5">#REF!</definedName>
    <definedName name="analysisde1___6" localSheetId="1">#REF!</definedName>
    <definedName name="analysisde1___6">#REF!</definedName>
    <definedName name="analysisde1___8" localSheetId="1">#REF!</definedName>
    <definedName name="analysisde1___8">#REF!</definedName>
    <definedName name="analysisde2" localSheetId="1">#REF!</definedName>
    <definedName name="analysisde2">#REF!</definedName>
    <definedName name="analysisde2___0" localSheetId="1">#REF!</definedName>
    <definedName name="analysisde2___0">#REF!</definedName>
    <definedName name="analysisde2___12" localSheetId="1">#REF!</definedName>
    <definedName name="analysisde2___12">#REF!</definedName>
    <definedName name="analysisde2___14" localSheetId="1">#REF!</definedName>
    <definedName name="analysisde2___14">#REF!</definedName>
    <definedName name="analysisde2___3" localSheetId="1">#REF!</definedName>
    <definedName name="analysisde2___3">#REF!</definedName>
    <definedName name="analysisde2___5" localSheetId="1">#REF!</definedName>
    <definedName name="analysisde2___5">#REF!</definedName>
    <definedName name="analysisde2___6" localSheetId="1">#REF!</definedName>
    <definedName name="analysisde2___6">#REF!</definedName>
    <definedName name="analysisde2___8" localSheetId="1">#REF!</definedName>
    <definedName name="analysisde2___8">#REF!</definedName>
    <definedName name="ANNUAL_ALLOWAN" localSheetId="1">#REF!</definedName>
    <definedName name="ANNUAL_ALLOWAN">#REF!</definedName>
    <definedName name="anscount" hidden="1">2</definedName>
    <definedName name="aoe" hidden="1">{"'Model'!$A$1:$N$53"}</definedName>
    <definedName name="aoee" hidden="1">{"'Model'!$A$1:$N$53"}</definedName>
    <definedName name="appendix1" localSheetId="1">#REF!</definedName>
    <definedName name="appendix1">#REF!</definedName>
    <definedName name="appendix1___0" localSheetId="1">#REF!</definedName>
    <definedName name="appendix1___0">#REF!</definedName>
    <definedName name="appendix1___12" localSheetId="1">#REF!</definedName>
    <definedName name="appendix1___12">#REF!</definedName>
    <definedName name="appendix1___14" localSheetId="1">#REF!</definedName>
    <definedName name="appendix1___14">#REF!</definedName>
    <definedName name="appendix1___3" localSheetId="1">#REF!</definedName>
    <definedName name="appendix1___3">#REF!</definedName>
    <definedName name="appendix1___5" localSheetId="1">#REF!</definedName>
    <definedName name="appendix1___5">#REF!</definedName>
    <definedName name="appendix1___6" localSheetId="1">#REF!</definedName>
    <definedName name="appendix1___6">#REF!</definedName>
    <definedName name="appendix1___8" localSheetId="1">#REF!</definedName>
    <definedName name="appendix1___8">#REF!</definedName>
    <definedName name="appendix2_1" localSheetId="1">#REF!</definedName>
    <definedName name="appendix2_1">#REF!</definedName>
    <definedName name="appendix2_1___0" localSheetId="1">#REF!</definedName>
    <definedName name="appendix2_1___0">#REF!</definedName>
    <definedName name="appendix2_1___12" localSheetId="1">#REF!</definedName>
    <definedName name="appendix2_1___12">#REF!</definedName>
    <definedName name="appendix2_1___14" localSheetId="1">#REF!</definedName>
    <definedName name="appendix2_1___14">#REF!</definedName>
    <definedName name="appendix2_1___3" localSheetId="1">#REF!</definedName>
    <definedName name="appendix2_1___3">#REF!</definedName>
    <definedName name="appendix2_1___5" localSheetId="1">#REF!</definedName>
    <definedName name="appendix2_1___5">#REF!</definedName>
    <definedName name="appendix2_1___6" localSheetId="1">#REF!</definedName>
    <definedName name="appendix2_1___6">#REF!</definedName>
    <definedName name="appendix2_1___8" localSheetId="1">#REF!</definedName>
    <definedName name="appendix2_1___8">#REF!</definedName>
    <definedName name="appendix2_2" localSheetId="1">#REF!</definedName>
    <definedName name="appendix2_2">#REF!</definedName>
    <definedName name="appendix2_2___0" localSheetId="1">#REF!</definedName>
    <definedName name="appendix2_2___0">#REF!</definedName>
    <definedName name="appendix2_2___12" localSheetId="1">#REF!</definedName>
    <definedName name="appendix2_2___12">#REF!</definedName>
    <definedName name="appendix2_2___14" localSheetId="1">#REF!</definedName>
    <definedName name="appendix2_2___14">#REF!</definedName>
    <definedName name="appendix2_2___3" localSheetId="1">#REF!</definedName>
    <definedName name="appendix2_2___3">#REF!</definedName>
    <definedName name="appendix2_2___5" localSheetId="1">#REF!</definedName>
    <definedName name="appendix2_2___5">#REF!</definedName>
    <definedName name="appendix2_2___6" localSheetId="1">#REF!</definedName>
    <definedName name="appendix2_2___6">#REF!</definedName>
    <definedName name="appendix2_2___8" localSheetId="1">#REF!</definedName>
    <definedName name="appendix2_2___8">#REF!</definedName>
    <definedName name="Apr" localSheetId="1">#REF!</definedName>
    <definedName name="Apr">#REF!</definedName>
    <definedName name="aq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QWS">#N/A</definedName>
    <definedName name="are" hidden="1">{"'Eng (page2)'!$A$1:$D$52"}</definedName>
    <definedName name="as" hidden="1">{"'Eng (page2)'!$A$1:$D$52"}</definedName>
    <definedName name="AS2DocOpenMode" hidden="1">"AS2DocumentEdit"</definedName>
    <definedName name="AS2ReportLS" hidden="1">1</definedName>
    <definedName name="AS2StaticLS" localSheetId="1" hidden="1">#REF!</definedName>
    <definedName name="AS2StaticLS" hidden="1">#REF!</definedName>
    <definedName name="AS2SyncStepLS" hidden="1">0</definedName>
    <definedName name="AS2TickmarkLS" localSheetId="1" hidden="1">#REF!</definedName>
    <definedName name="AS2TickmarkLS" hidden="1">#REF!</definedName>
    <definedName name="AS2VersionLS" hidden="1">300</definedName>
    <definedName name="ASD" localSheetId="1">#REF!</definedName>
    <definedName name="ASD">#REF!</definedName>
    <definedName name="ASIAN">#N/A</definedName>
    <definedName name="ass" hidden="1">{"revable",#N/A,FALSE,"REVABLE"}</definedName>
    <definedName name="ASSETS">#N/A</definedName>
    <definedName name="ASW">#N/A</definedName>
    <definedName name="ASWQ">#N/A</definedName>
    <definedName name="audit.test" hidden="1">{"FB Assumptions",#N/A,FALSE,"Asu";"FB Cashflow 1",#N/A,FALSE,"F&amp;B";"FB Cashflow 2",#N/A,FALSE,"F&amp;B"}</definedName>
    <definedName name="audit.test." hidden="1">{"Book Income",#N/A,FALSE,"B&amp;T";"Taxable Income",#N/A,FALSE,"B&amp;T"}</definedName>
    <definedName name="Aug" localSheetId="1">#REF!</definedName>
    <definedName name="Aug">#REF!</definedName>
    <definedName name="AuraStyleDefaultsReset" localSheetId="4">#REF!</definedName>
    <definedName name="AuraStyleDefaultsReset" hidden="1">#N/A</definedName>
    <definedName name="awps" localSheetId="1">#REF!</definedName>
    <definedName name="awps">#REF!</definedName>
    <definedName name="awps___0" localSheetId="1">#REF!</definedName>
    <definedName name="awps___0">#REF!</definedName>
    <definedName name="awps___12" localSheetId="1">#REF!</definedName>
    <definedName name="awps___12">#REF!</definedName>
    <definedName name="awps___14" localSheetId="1">#REF!</definedName>
    <definedName name="awps___14">#REF!</definedName>
    <definedName name="awps___3" localSheetId="1">#REF!</definedName>
    <definedName name="awps___3">#REF!</definedName>
    <definedName name="awps___5" localSheetId="1">#REF!</definedName>
    <definedName name="awps___5">#REF!</definedName>
    <definedName name="awps___6" localSheetId="1">#REF!</definedName>
    <definedName name="awps___6">#REF!</definedName>
    <definedName name="awps___8" localSheetId="1">#REF!</definedName>
    <definedName name="awps___8">#REF!</definedName>
    <definedName name="B" localSheetId="1">#REF!</definedName>
    <definedName name="B">#REF!</definedName>
    <definedName name="b___0" localSheetId="1">#REF!</definedName>
    <definedName name="b___0">#REF!</definedName>
    <definedName name="b___12" localSheetId="1">#REF!</definedName>
    <definedName name="b___12">#REF!</definedName>
    <definedName name="b___14" localSheetId="1">#REF!</definedName>
    <definedName name="b___14">#REF!</definedName>
    <definedName name="b___3" localSheetId="1">#REF!</definedName>
    <definedName name="b___3">#REF!</definedName>
    <definedName name="b___5" localSheetId="1">#REF!</definedName>
    <definedName name="b___5">#REF!</definedName>
    <definedName name="b___6" localSheetId="1">#REF!</definedName>
    <definedName name="b___6">#REF!</definedName>
    <definedName name="b___8" localSheetId="1">#REF!</definedName>
    <definedName name="b___8">#REF!</definedName>
    <definedName name="B1.1" localSheetId="1" hidden="1">#REF!</definedName>
    <definedName name="B1.1" hidden="1">#REF!</definedName>
    <definedName name="baba" localSheetId="1">#REF!</definedName>
    <definedName name="baba">#REF!</definedName>
    <definedName name="Balance" localSheetId="1">#REF!</definedName>
    <definedName name="Balance">#REF!</definedName>
    <definedName name="bb" localSheetId="1">#REF!</definedName>
    <definedName name="bb">#REF!</definedName>
    <definedName name="beau" hidden="1">{"'Model'!$A$1:$N$53"}</definedName>
    <definedName name="bee" localSheetId="1">#REF!</definedName>
    <definedName name="bee">#REF!</definedName>
    <definedName name="BERW" hidden="1">{"'Eng (page2)'!$A$1:$D$52"}</definedName>
    <definedName name="beua" hidden="1">{"'Model'!$A$1:$N$53"}</definedName>
    <definedName name="BF" localSheetId="1">#REF!</definedName>
    <definedName name="BF">#REF!</definedName>
    <definedName name="BF0" localSheetId="1">#REF!</definedName>
    <definedName name="BF0">#REF!</definedName>
    <definedName name="BG_Del" hidden="1">15</definedName>
    <definedName name="BG_Ins" hidden="1">4</definedName>
    <definedName name="BG_Mod" hidden="1">6</definedName>
    <definedName name="book1" hidden="1">{"'Eng (page2)'!$A$1:$D$52"}</definedName>
    <definedName name="BOR" localSheetId="1">#REF!</definedName>
    <definedName name="BOR">#REF!</definedName>
    <definedName name="BRFG" hidden="1">{"'Eng (page2)'!$A$1:$D$52"}</definedName>
    <definedName name="brr">#N/A</definedName>
    <definedName name="BRT" hidden="1">{"'Eng (page2)'!$A$1:$D$52"}</definedName>
    <definedName name="BS" localSheetId="1">#REF!</definedName>
    <definedName name="BS">#REF!</definedName>
    <definedName name="BSDF" hidden="1">{"'Eng (page2)'!$A$1:$D$52"}</definedName>
    <definedName name="BSsheet" localSheetId="1">#REF!</definedName>
    <definedName name="BSsheet">#REF!</definedName>
    <definedName name="C_note" hidden="1">{"'Eng (page2)'!$A$1:$D$52"}</definedName>
    <definedName name="CA" localSheetId="1">#REF!</definedName>
    <definedName name="CA">#REF!</definedName>
    <definedName name="CA___0" localSheetId="1">#REF!</definedName>
    <definedName name="CA___0">#REF!</definedName>
    <definedName name="CA___12" localSheetId="1">#REF!</definedName>
    <definedName name="CA___12">#REF!</definedName>
    <definedName name="CAE" hidden="1">{"'Eng (page2)'!$A$1:$D$52"}</definedName>
    <definedName name="CARRIED_FORWARD" localSheetId="1">#REF!</definedName>
    <definedName name="CARRIED_FORWARD">#REF!</definedName>
    <definedName name="CASH" localSheetId="1">#REF!</definedName>
    <definedName name="CASH">#REF!</definedName>
    <definedName name="cc" localSheetId="1">#REF!</definedName>
    <definedName name="cc">#REF!</definedName>
    <definedName name="ccf" hidden="1">{"'Eng (page2)'!$A$1:$D$52"}</definedName>
    <definedName name="CET" hidden="1">{"'Eng (page2)'!$A$1:$D$52"}</definedName>
    <definedName name="CF" localSheetId="1">#REF!</definedName>
    <definedName name="CF">#REF!</definedName>
    <definedName name="CF0" localSheetId="1">#REF!</definedName>
    <definedName name="CF0">#REF!</definedName>
    <definedName name="co" localSheetId="1">#REF!</definedName>
    <definedName name="co">#REF!</definedName>
    <definedName name="CODE">#N/A</definedName>
    <definedName name="com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COMBINE" localSheetId="1">#REF!</definedName>
    <definedName name="COMBINE">#REF!</definedName>
    <definedName name="Con" hidden="1">{"'Eng (page2)'!$A$1:$D$52"}</definedName>
    <definedName name="Coname" localSheetId="1">#REF!</definedName>
    <definedName name="Coname">#REF!</definedName>
    <definedName name="cost" localSheetId="1">#REF!</definedName>
    <definedName name="cost">#REF!</definedName>
    <definedName name="cost___0" localSheetId="1">#REF!</definedName>
    <definedName name="cost___0">#REF!</definedName>
    <definedName name="cost___12" localSheetId="1">#REF!</definedName>
    <definedName name="cost___12">#REF!</definedName>
    <definedName name="cost___14" localSheetId="1">#REF!</definedName>
    <definedName name="cost___14">#REF!</definedName>
    <definedName name="cost___3" localSheetId="1">#REF!</definedName>
    <definedName name="cost___3">#REF!</definedName>
    <definedName name="cost___5" localSheetId="1">#REF!</definedName>
    <definedName name="cost___5">#REF!</definedName>
    <definedName name="cost___6" localSheetId="1">#REF!</definedName>
    <definedName name="cost___6">#REF!</definedName>
    <definedName name="cost___8" localSheetId="1">#REF!</definedName>
    <definedName name="cost___8">#REF!</definedName>
    <definedName name="COV" localSheetId="1">#REF!</definedName>
    <definedName name="COV">#REF!</definedName>
    <definedName name="COV___0" localSheetId="1">#REF!</definedName>
    <definedName name="COV___0">#REF!</definedName>
    <definedName name="COV___12" localSheetId="1">#REF!</definedName>
    <definedName name="COV___12">#REF!</definedName>
    <definedName name="COV___14" localSheetId="1">#REF!</definedName>
    <definedName name="COV___14">#REF!</definedName>
    <definedName name="COV___3" localSheetId="1">#REF!</definedName>
    <definedName name="COV___3">#REF!</definedName>
    <definedName name="COV___5" localSheetId="1">#REF!</definedName>
    <definedName name="COV___5">#REF!</definedName>
    <definedName name="COV___6" localSheetId="1">#REF!</definedName>
    <definedName name="COV___6">#REF!</definedName>
    <definedName name="COV___8" localSheetId="1">#REF!</definedName>
    <definedName name="COV___8">#REF!</definedName>
    <definedName name="Cover" localSheetId="1">#REF!</definedName>
    <definedName name="Cover">#REF!</definedName>
    <definedName name="CPPC2001" hidden="1">{"'Model'!$A$1:$N$53"}</definedName>
    <definedName name="CREDITORS" localSheetId="1">#REF!</definedName>
    <definedName name="CREDITORS">#REF!</definedName>
    <definedName name="_xlnm.Criteria" localSheetId="1">#REF!</definedName>
    <definedName name="_xlnm.Criteria">#REF!</definedName>
    <definedName name="csdcd" hidden="1">{"'Model'!$A$1:$N$53"}</definedName>
    <definedName name="CTI_TOWER_FL.18__191_54_57RATCHADAPISEK_RD.__KHLONG_TOEI__BKK_10110">#N/A</definedName>
    <definedName name="curr_rte" localSheetId="1">#REF!</definedName>
    <definedName name="curr_rte">#REF!</definedName>
    <definedName name="curr_yr" localSheetId="1">#REF!</definedName>
    <definedName name="curr_yr">#REF!</definedName>
    <definedName name="CurrentYA" localSheetId="1">#REF!</definedName>
    <definedName name="CurrentYA">#REF!</definedName>
    <definedName name="CurrentYA___0" localSheetId="1">#REF!</definedName>
    <definedName name="CurrentYA___0">#REF!</definedName>
    <definedName name="CurrentYA___12" localSheetId="1">#REF!</definedName>
    <definedName name="CurrentYA___12">#REF!</definedName>
    <definedName name="CurrentYA___14" localSheetId="1">#REF!</definedName>
    <definedName name="CurrentYA___14">#REF!</definedName>
    <definedName name="CurrentYA___3" localSheetId="1">#REF!</definedName>
    <definedName name="CurrentYA___3">#REF!</definedName>
    <definedName name="CurrentYA___5" localSheetId="1">#REF!</definedName>
    <definedName name="CurrentYA___5">#REF!</definedName>
    <definedName name="CurrentYA___6" localSheetId="1">#REF!</definedName>
    <definedName name="CurrentYA___6">#REF!</definedName>
    <definedName name="CurrentYA___8" localSheetId="1">#REF!</definedName>
    <definedName name="CurrentYA___8">#REF!</definedName>
    <definedName name="CurrYA" localSheetId="1">#REF!</definedName>
    <definedName name="CurrYA">#REF!</definedName>
    <definedName name="CurrYA___0" localSheetId="1">#REF!</definedName>
    <definedName name="CurrYA___0">#REF!</definedName>
    <definedName name="CurrYA___12" localSheetId="1">#REF!</definedName>
    <definedName name="CurrYA___12">#REF!</definedName>
    <definedName name="CurrYA___14" localSheetId="1">#REF!</definedName>
    <definedName name="CurrYA___14">#REF!</definedName>
    <definedName name="CurrYA___3" localSheetId="1">#REF!</definedName>
    <definedName name="CurrYA___3">#REF!</definedName>
    <definedName name="CurrYA___5" localSheetId="1">#REF!</definedName>
    <definedName name="CurrYA___5">#REF!</definedName>
    <definedName name="CurrYA___6" localSheetId="1">#REF!</definedName>
    <definedName name="CurrYA___6">#REF!</definedName>
    <definedName name="CurrYA___8" localSheetId="1">#REF!</definedName>
    <definedName name="CurrYA___8">#REF!</definedName>
    <definedName name="cut" hidden="1">{"'Eng (page2)'!$A$1:$D$52"}</definedName>
    <definedName name="cvcxvsvad" hidden="1">{"'Model'!$A$1:$N$53"}</definedName>
    <definedName name="daa" hidden="1">{"'Model'!$A$1:$N$53"}</definedName>
    <definedName name="Data" localSheetId="1">#REF!</definedName>
    <definedName name="Data">#REF!</definedName>
    <definedName name="Data___0" localSheetId="1">#REF!</definedName>
    <definedName name="Data___0">#REF!</definedName>
    <definedName name="Data___12" localSheetId="1">#REF!</definedName>
    <definedName name="Data___12">#REF!</definedName>
    <definedName name="Data___14" localSheetId="1">#REF!</definedName>
    <definedName name="Data___14">#REF!</definedName>
    <definedName name="Data___3" localSheetId="1">#REF!</definedName>
    <definedName name="Data___3">#REF!</definedName>
    <definedName name="Data___5" localSheetId="1">#REF!</definedName>
    <definedName name="Data___5">#REF!</definedName>
    <definedName name="Data___6" localSheetId="1">#REF!</definedName>
    <definedName name="Data___6">#REF!</definedName>
    <definedName name="Data___8" localSheetId="1">#REF!</definedName>
    <definedName name="Data___8">#REF!</definedName>
    <definedName name="data1" localSheetId="1" hidden="1">#REF!</definedName>
    <definedName name="data1" hidden="1">#REF!</definedName>
    <definedName name="data3" localSheetId="1" hidden="1">#REF!</definedName>
    <definedName name="data3" hidden="1">#REF!</definedName>
    <definedName name="_xlnm.Database" localSheetId="1">#REF!</definedName>
    <definedName name="_xlnm.Database">#REF!</definedName>
    <definedName name="Date" localSheetId="1">#REF!</definedName>
    <definedName name="Date">#REF!</definedName>
    <definedName name="DAYS" localSheetId="1">#REF!</definedName>
    <definedName name="DAYS">#REF!</definedName>
    <definedName name="dcds" hidden="1">{"'Model'!$A$1:$N$53"}</definedName>
    <definedName name="dd" localSheetId="1">#REF!</definedName>
    <definedName name="dd">#REF!</definedName>
    <definedName name="DEBTORS" localSheetId="1">#REF!</definedName>
    <definedName name="DEBTORS">#REF!</definedName>
    <definedName name="Dec" localSheetId="1">#REF!</definedName>
    <definedName name="Dec">#REF!</definedName>
    <definedName name="DEP" localSheetId="1">#REF!</definedName>
    <definedName name="DEP">#REF!</definedName>
    <definedName name="DEPN" localSheetId="1">#REF!</definedName>
    <definedName name="DEPN">#REF!</definedName>
    <definedName name="DEPOSIT" localSheetId="1">#REF!</definedName>
    <definedName name="DEPOSIT">#REF!</definedName>
    <definedName name="Derty" localSheetId="1">#REF!</definedName>
    <definedName name="Derty">#REF!</definedName>
    <definedName name="desc" localSheetId="1">#REF!</definedName>
    <definedName name="desc">#REF!</definedName>
    <definedName name="DET" hidden="1">{#N/A,#N/A,FALSE,"MAIN";#N/A,#N/A,FALSE,"ACTvsBUD"}</definedName>
    <definedName name="df" localSheetId="1">#REF!</definedName>
    <definedName name="df">#REF!</definedName>
    <definedName name="dfd" localSheetId="1">#REF!</definedName>
    <definedName name="dfd">#REF!</definedName>
    <definedName name="dfd___0" localSheetId="1">#REF!</definedName>
    <definedName name="dfd___0">#REF!</definedName>
    <definedName name="dfd___12" localSheetId="1">#REF!</definedName>
    <definedName name="dfd___12">#REF!</definedName>
    <definedName name="dfd___14" localSheetId="1">#REF!</definedName>
    <definedName name="dfd___14">#REF!</definedName>
    <definedName name="dfd___3" localSheetId="1">#REF!</definedName>
    <definedName name="dfd___3">#REF!</definedName>
    <definedName name="dfd___5" localSheetId="1">#REF!</definedName>
    <definedName name="dfd___5">#REF!</definedName>
    <definedName name="dfd___6" localSheetId="1">#REF!</definedName>
    <definedName name="dfd___6">#REF!</definedName>
    <definedName name="dfd___8" localSheetId="1">#REF!</definedName>
    <definedName name="dfd___8">#REF!</definedName>
    <definedName name="dfep" hidden="1">{"'Eng (page2)'!$A$1:$D$52"}</definedName>
    <definedName name="dfew" hidden="1">{"'Eng (page2)'!$A$1:$D$52"}</definedName>
    <definedName name="dfs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DFW" hidden="1">{"'Eng (page2)'!$A$1:$D$52"}</definedName>
    <definedName name="DFWE" hidden="1">{"'Eng (page2)'!$A$1:$D$52"}</definedName>
    <definedName name="DIS" localSheetId="1">#REF!</definedName>
    <definedName name="DIS">#REF!</definedName>
    <definedName name="Discount" localSheetId="1" hidden="1">#REF!</definedName>
    <definedName name="Discount" hidden="1">#REF!</definedName>
    <definedName name="DISP" localSheetId="1">#REF!</definedName>
    <definedName name="DISP">#REF!</definedName>
    <definedName name="display_area_2" localSheetId="1" hidden="1">#REF!</definedName>
    <definedName name="display_area_2" hidden="1">#REF!</definedName>
    <definedName name="div" localSheetId="1">#REF!</definedName>
    <definedName name="div">#REF!</definedName>
    <definedName name="dividend" localSheetId="1">#REF!</definedName>
    <definedName name="dividend">#REF!</definedName>
    <definedName name="dkei" localSheetId="1">#REF!</definedName>
    <definedName name="dkei">#REF!</definedName>
    <definedName name="DL" localSheetId="1">#REF!</definedName>
    <definedName name="DL">#REF!</definedName>
    <definedName name="donations" localSheetId="1">#REF!</definedName>
    <definedName name="donations">#REF!</definedName>
    <definedName name="dr" localSheetId="1" hidden="1">#REF!</definedName>
    <definedName name="dr" hidden="1">#REF!</definedName>
    <definedName name="DRFE4" hidden="1">{"'Eng (page2)'!$A$1:$D$52"}</definedName>
    <definedName name="ds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dsad" hidden="1">{"'Model'!$A$1:$N$53"}</definedName>
    <definedName name="dscds" hidden="1">{"'Model'!$A$1:$N$53"}</definedName>
    <definedName name="DSE" hidden="1">{"'Eng (page2)'!$A$1:$D$52"}</definedName>
    <definedName name="DWA" hidden="1">{"'Eng (page2)'!$A$1:$D$52"}</definedName>
    <definedName name="E" localSheetId="1">#REF!</definedName>
    <definedName name="E">#REF!</definedName>
    <definedName name="E1R" localSheetId="1">#REF!</definedName>
    <definedName name="E1R">#REF!</definedName>
    <definedName name="e3eelephant" hidden="1">{"'Model'!$A$1:$N$53"}</definedName>
    <definedName name="e4e3" hidden="1">{"'Eng (page2)'!$A$1:$D$52"}</definedName>
    <definedName name="e65t" hidden="1">{"'Eng (page2)'!$A$1:$D$52"}</definedName>
    <definedName name="econ" localSheetId="1">#REF!</definedName>
    <definedName name="econ">#REF!</definedName>
    <definedName name="eeafecs" hidden="1">{"'Eng (page2)'!$A$1:$D$52"}</definedName>
    <definedName name="eee" localSheetId="1">#REF!</definedName>
    <definedName name="eee">#REF!</definedName>
    <definedName name="eeee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efrw" hidden="1">{#N/A,#N/A,FALSE,"MAIN";#N/A,#N/A,FALSE,"ACTvsBUD"}</definedName>
    <definedName name="end" localSheetId="1">#REF!</definedName>
    <definedName name="end">#REF!</definedName>
    <definedName name="Energy" localSheetId="1">#REF!</definedName>
    <definedName name="Energy">#REF!</definedName>
    <definedName name="erer" hidden="1">{"'Eng (page2)'!$A$1:$D$52"}</definedName>
    <definedName name="ERGT" hidden="1">{"'Eng (page2)'!$A$1:$D$52"}</definedName>
    <definedName name="erjp" hidden="1">{"'Eng (page2)'!$A$1:$D$52"}</definedName>
    <definedName name="erqw" hidden="1">{"'Eng (page2)'!$A$1:$D$52"}</definedName>
    <definedName name="ERW" hidden="1">{"'Eng (page2)'!$A$1:$D$52"}</definedName>
    <definedName name="erwq" hidden="1">{"'Eng (page2)'!$A$1:$D$52"}</definedName>
    <definedName name="es" localSheetId="1" hidden="1">#REF!</definedName>
    <definedName name="es" hidden="1">#REF!</definedName>
    <definedName name="etw" hidden="1">{"'Eng (page2)'!$A$1:$D$52"}</definedName>
    <definedName name="ewee" hidden="1">{"'Eng (page2)'!$A$1:$D$52"}</definedName>
    <definedName name="ewrq" hidden="1">{"'Eng (page2)'!$A$1:$D$52"}</definedName>
    <definedName name="EWSD" hidden="1">{"'Eng (page2)'!$A$1:$D$52"}</definedName>
    <definedName name="eww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ewww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exc" hidden="1">{"'Eng (page2)'!$A$1:$D$52"}</definedName>
    <definedName name="Excel_BuiltIn_Database_0" localSheetId="1">#REF!</definedName>
    <definedName name="Excel_BuiltIn_Database_0">#REF!</definedName>
    <definedName name="Excel_BuiltIn_Database_12" localSheetId="1">#REF!</definedName>
    <definedName name="Excel_BuiltIn_Database_12">#REF!</definedName>
    <definedName name="Excel_BuiltIn_Database_14" localSheetId="1">#REF!</definedName>
    <definedName name="Excel_BuiltIn_Database_14">#REF!</definedName>
    <definedName name="Excel_BuiltIn_Database_3" localSheetId="1">#REF!</definedName>
    <definedName name="Excel_BuiltIn_Database_3">#REF!</definedName>
    <definedName name="Excel_BuiltIn_Database_5" localSheetId="1">#REF!</definedName>
    <definedName name="Excel_BuiltIn_Database_5">#REF!</definedName>
    <definedName name="Excel_BuiltIn_Database_6" localSheetId="1">#REF!</definedName>
    <definedName name="Excel_BuiltIn_Database_6">#REF!</definedName>
    <definedName name="Excel_BuiltIn_Database_8" localSheetId="1">#REF!</definedName>
    <definedName name="Excel_BuiltIn_Database_8">#REF!</definedName>
    <definedName name="Excel_BuiltIn_Database_9" localSheetId="1">#REF!</definedName>
    <definedName name="Excel_BuiltIn_Database_9">#REF!</definedName>
    <definedName name="Excel_BuiltIn_Print_Area_1_1_1_1_1_1_1" localSheetId="1">#REF!</definedName>
    <definedName name="Excel_BuiltIn_Print_Area_1_1_1_1_1_1_1">#REF!</definedName>
    <definedName name="Excel_BuiltIn_Print_Area_13" localSheetId="1">#REF!</definedName>
    <definedName name="Excel_BuiltIn_Print_Area_13">#REF!</definedName>
    <definedName name="Excel_BuiltIn_Print_Area_16" localSheetId="1">#REF!</definedName>
    <definedName name="Excel_BuiltIn_Print_Area_16">#REF!</definedName>
    <definedName name="Excel_BuiltIn_Print_Area_18" localSheetId="1">#REF!</definedName>
    <definedName name="Excel_BuiltIn_Print_Area_18">#REF!</definedName>
    <definedName name="Excel_BuiltIn_Print_Area_6_1_1_1_1_1" localSheetId="1">#REF!</definedName>
    <definedName name="Excel_BuiltIn_Print_Area_6_1_1_1_1_1">#REF!</definedName>
    <definedName name="Excel_BuiltIn_Print_Area_6_1_1_1_1_1_1" localSheetId="1">#REF!</definedName>
    <definedName name="Excel_BuiltIn_Print_Area_6_1_1_1_1_1_1">#REF!</definedName>
    <definedName name="Excel_BuiltIn_Print_Area_7_1_1_1" localSheetId="1">#REF!</definedName>
    <definedName name="Excel_BuiltIn_Print_Area_7_1_1_1">#REF!</definedName>
    <definedName name="Excel_BuiltIn_Print_Area_8_1_1_1_1_1_1_1" localSheetId="1">#REF!</definedName>
    <definedName name="Excel_BuiltIn_Print_Area_8_1_1_1_1_1_1_1">#REF!</definedName>
    <definedName name="Excel_BuiltIn_Print_Area_9_1_1" localSheetId="1">#REF!</definedName>
    <definedName name="Excel_BuiltIn_Print_Area_9_1_1">#REF!</definedName>
    <definedName name="Excel_BuiltIn_Print_Titles_7_1" localSheetId="1">#REF!</definedName>
    <definedName name="Excel_BuiltIn_Print_Titles_7_1">#REF!</definedName>
    <definedName name="Excel_BuiltIn_Print_Titles_8_1" localSheetId="1">#REF!</definedName>
    <definedName name="Excel_BuiltIn_Print_Titles_8_1">#REF!</definedName>
    <definedName name="EXP" localSheetId="1">#REF!</definedName>
    <definedName name="EXP">#REF!</definedName>
    <definedName name="expense" localSheetId="1">#REF!</definedName>
    <definedName name="expense">#REF!</definedName>
    <definedName name="f" localSheetId="1">#REF!</definedName>
    <definedName name="f">#REF!</definedName>
    <definedName name="FA" localSheetId="1">#REF!</definedName>
    <definedName name="FA">#REF!</definedName>
    <definedName name="FACOH" localSheetId="1">#REF!</definedName>
    <definedName name="FACOH">#REF!</definedName>
    <definedName name="FAT">#N/A</definedName>
    <definedName name="fbf" hidden="1">{"'Model'!$A$1:$N$53"}</definedName>
    <definedName name="fc" hidden="1">{"'Eng (page2)'!$A$1:$D$52"}</definedName>
    <definedName name="FCode" localSheetId="1" hidden="1">#REF!</definedName>
    <definedName name="FCode" hidden="1">#REF!</definedName>
    <definedName name="FCT" hidden="1">{"'Eng (page2)'!$A$1:$D$52"}</definedName>
    <definedName name="FE" localSheetId="1">#REF!</definedName>
    <definedName name="FE">#REF!</definedName>
    <definedName name="Feb" localSheetId="1">#REF!</definedName>
    <definedName name="Feb">#REF!</definedName>
    <definedName name="ff" localSheetId="1">#REF!</definedName>
    <definedName name="ff">#REF!</definedName>
    <definedName name="fff" localSheetId="1">#REF!</definedName>
    <definedName name="fff">#REF!</definedName>
    <definedName name="FFFF">#N/A</definedName>
    <definedName name="FGE\" hidden="1">{"'Eng (page2)'!$A$1:$D$52"}</definedName>
    <definedName name="figure" localSheetId="1">#REF!</definedName>
    <definedName name="figure">#REF!</definedName>
    <definedName name="FINANCIAL_ACS" localSheetId="1">#REF!</definedName>
    <definedName name="FINANCIAL_ACS">#REF!</definedName>
    <definedName name="Finsumm" localSheetId="1">#REF!</definedName>
    <definedName name="Finsumm">#REF!</definedName>
    <definedName name="fojwp" hidden="1">{"'Eng (page2)'!$A$1:$D$52"}</definedName>
    <definedName name="foreign" localSheetId="1">#REF!</definedName>
    <definedName name="foreign">#REF!</definedName>
    <definedName name="FORWARD">#N/A</definedName>
    <definedName name="FS" localSheetId="1">#REF!</definedName>
    <definedName name="FS">#REF!</definedName>
    <definedName name="FWP" hidden="1">{"'Eng (page2)'!$A$1:$D$52"}</definedName>
    <definedName name="gfg" hidden="1">{"'Eng (page2)'!$A$1:$D$52"}</definedName>
    <definedName name="gg" localSheetId="1">#REF!</definedName>
    <definedName name="gg">#REF!</definedName>
    <definedName name="gg___0" localSheetId="1">#REF!</definedName>
    <definedName name="gg___0">#REF!</definedName>
    <definedName name="gg___12" localSheetId="1">#REF!</definedName>
    <definedName name="gg___12">#REF!</definedName>
    <definedName name="gg___14" localSheetId="1">#REF!</definedName>
    <definedName name="gg___14">#REF!</definedName>
    <definedName name="gg___3" localSheetId="1">#REF!</definedName>
    <definedName name="gg___3">#REF!</definedName>
    <definedName name="gg___5" localSheetId="1">#REF!</definedName>
    <definedName name="gg___5">#REF!</definedName>
    <definedName name="gg___6" localSheetId="1">#REF!</definedName>
    <definedName name="gg___6">#REF!</definedName>
    <definedName name="gg___8" localSheetId="1">#REF!</definedName>
    <definedName name="gg___8">#REF!</definedName>
    <definedName name="ggb" hidden="1">{#N/A,#N/A,FALSE,"BUDGET"}</definedName>
    <definedName name="ggg" localSheetId="1">#REF!</definedName>
    <definedName name="ggg">#REF!</definedName>
    <definedName name="gj" localSheetId="1">#REF!</definedName>
    <definedName name="gj">#REF!</definedName>
    <definedName name="gj___0" localSheetId="1">#REF!</definedName>
    <definedName name="gj___0">#REF!</definedName>
    <definedName name="gj___12" localSheetId="1">#REF!</definedName>
    <definedName name="gj___12">#REF!</definedName>
    <definedName name="gj___14" localSheetId="1">#REF!</definedName>
    <definedName name="gj___14">#REF!</definedName>
    <definedName name="gj___3" localSheetId="1">#REF!</definedName>
    <definedName name="gj___3">#REF!</definedName>
    <definedName name="gj___5" localSheetId="1">#REF!</definedName>
    <definedName name="gj___5">#REF!</definedName>
    <definedName name="gj___6" localSheetId="1">#REF!</definedName>
    <definedName name="gj___6">#REF!</definedName>
    <definedName name="gj___8" localSheetId="1">#REF!</definedName>
    <definedName name="gj___8">#REF!</definedName>
    <definedName name="gkw" hidden="1">{"'Eng (page2)'!$A$1:$D$52"}</definedName>
    <definedName name="GT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GWRT" hidden="1">{"'Eng (page2)'!$A$1:$D$52"}</definedName>
    <definedName name="h" localSheetId="1">#REF!</definedName>
    <definedName name="h">#REF!</definedName>
    <definedName name="H_LINE1" localSheetId="1">#REF!</definedName>
    <definedName name="H_LINE1">#REF!</definedName>
    <definedName name="H_LINE2" localSheetId="1">#REF!</definedName>
    <definedName name="H_LINE2">#REF!</definedName>
    <definedName name="H_LINE3" localSheetId="1">#REF!</definedName>
    <definedName name="H_LINE3">#REF!</definedName>
    <definedName name="H_LINE4" localSheetId="1">#REF!</definedName>
    <definedName name="H_LINE4">#REF!</definedName>
    <definedName name="H_LINE5" localSheetId="1">#REF!</definedName>
    <definedName name="H_LINE5">#REF!</definedName>
    <definedName name="he" hidden="1">{"'Eng (page2)'!$A$1:$D$52"}</definedName>
    <definedName name="hgfgy" hidden="1">{"Book Income",#N/A,FALSE,"B&amp;T";"Taxable Income",#N/A,FALSE,"B&amp;T"}</definedName>
    <definedName name="hhh" localSheetId="1">#REF!</definedName>
    <definedName name="hhh">#REF!</definedName>
    <definedName name="HHK" hidden="1">{"'Eng (page2)'!$A$1:$D$52"}</definedName>
    <definedName name="HiddenRows" localSheetId="1" hidden="1">#REF!</definedName>
    <definedName name="HiddenRows" hidden="1">#REF!</definedName>
    <definedName name="HIIU" hidden="1">{"'Eng (page2)'!$A$1:$D$52"}</definedName>
    <definedName name="hijo" hidden="1">{"'Eng (page2)'!$A$1:$D$52"}</definedName>
    <definedName name="HIO" hidden="1">{"'Eng (page2)'!$A$1:$D$52"}</definedName>
    <definedName name="HRTW" hidden="1">{"'Eng (page2)'!$A$1:$D$52"}</definedName>
    <definedName name="HTML_CodePage" hidden="1">874</definedName>
    <definedName name="HTML_Control" hidden="1">{"'SCBMF'!$A$1:$I$51","'SCBDA'!$A$1:$I$45","'SCBBA'!$A$1:$I$37"}</definedName>
    <definedName name="HTML_Description" hidden="1">""</definedName>
    <definedName name="HTML_Email" hidden="1">""</definedName>
    <definedName name="HTML_Header" hidden="1">""</definedName>
    <definedName name="HTML_LastUpdate" hidden="1">"4/12/98"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hw" hidden="1">{"'Eng (page2)'!$A$1:$D$52"}</definedName>
    <definedName name="HWERTW" hidden="1">{"'Eng (page2)'!$A$1:$D$52"}</definedName>
    <definedName name="HWET" hidden="1">{"'Eng (page2)'!$A$1:$D$52"}</definedName>
    <definedName name="hyhd" hidden="1">{"'Eng (page2)'!$A$1:$D$52"}</definedName>
    <definedName name="I" localSheetId="1">#REF!</definedName>
    <definedName name="I">#REF!</definedName>
    <definedName name="IA" localSheetId="1">#REF!</definedName>
    <definedName name="IA">#REF!</definedName>
    <definedName name="ier" hidden="1">{"'Eng (page2)'!$A$1:$D$52"}</definedName>
    <definedName name="IIII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iiiiii" hidden="1">{"'Model'!$A$1:$N$53"}</definedName>
    <definedName name="ikk" localSheetId="1">#REF!</definedName>
    <definedName name="ikk">#REF!</definedName>
    <definedName name="Index" localSheetId="1">#REF!</definedName>
    <definedName name="Index">#REF!</definedName>
    <definedName name="INITIAL_ALLOWAN" localSheetId="1">#REF!</definedName>
    <definedName name="INITIAL_ALLOWAN">#REF!</definedName>
    <definedName name="inputsheet" localSheetId="1">#REF!</definedName>
    <definedName name="inputsheet">#REF!</definedName>
    <definedName name="INSERT">#N/A</definedName>
    <definedName name="int" localSheetId="1">#REF!</definedName>
    <definedName name="int">#REF!</definedName>
    <definedName name="intangible" localSheetId="1">#REF!</definedName>
    <definedName name="intangible">#REF!</definedName>
    <definedName name="intdec00" localSheetId="1">#REF!</definedName>
    <definedName name="intdec00">#REF!</definedName>
    <definedName name="interco" localSheetId="1">#REF!</definedName>
    <definedName name="interco">#REF!</definedName>
    <definedName name="interest" localSheetId="1">#REF!</definedName>
    <definedName name="interest">#REF!</definedName>
    <definedName name="inventory" localSheetId="1">#REF!</definedName>
    <definedName name="inventory">#REF!</definedName>
    <definedName name="invert_e" hidden="1">{"'SCBMF'!$A$1:$I$51","'SCBDA'!$A$1:$I$45","'SCBBA'!$A$1:$I$37"}</definedName>
    <definedName name="io" hidden="1">{"'Eng (page2)'!$A$1:$D$52"}</definedName>
    <definedName name="IOP" hidden="1">{"'Eng (page2)'!$A$1:$D$52"}</definedName>
    <definedName name="iopo" hidden="1">{"'Model'!$A$1:$N$53"}</definedName>
    <definedName name="IUE" hidden="1">{"'Eng (page2)'!$A$1:$D$52"}</definedName>
    <definedName name="IUO" hidden="1">{"'Eng (page2)'!$A$1:$D$52"}</definedName>
    <definedName name="IUY" hidden="1">{"'Eng (page2)'!$A$1:$D$52"}</definedName>
    <definedName name="j" localSheetId="1">#REF!</definedName>
    <definedName name="j">#REF!</definedName>
    <definedName name="Jan" localSheetId="1">#REF!</definedName>
    <definedName name="Jan">#REF!</definedName>
    <definedName name="JD" hidden="1">{"'Eng (page2)'!$A$1:$D$52"}</definedName>
    <definedName name="jdfpe" hidden="1">{"'Eng (page2)'!$A$1:$D$52"}</definedName>
    <definedName name="jerr" hidden="1">{"'Eng (page2)'!$A$1:$D$52"}</definedName>
    <definedName name="jfjeo" hidden="1">{"'Eng (page2)'!$A$1:$D$52"}</definedName>
    <definedName name="jfkd" hidden="1">{"'Eng (page2)'!$A$1:$D$52"}</definedName>
    <definedName name="jfpwe" hidden="1">{"'Eng (page2)'!$A$1:$D$52"}</definedName>
    <definedName name="jg" localSheetId="1">#REF!</definedName>
    <definedName name="jg">#REF!</definedName>
    <definedName name="jg___0" localSheetId="1">#REF!</definedName>
    <definedName name="jg___0">#REF!</definedName>
    <definedName name="jg___12" localSheetId="1">#REF!</definedName>
    <definedName name="jg___12">#REF!</definedName>
    <definedName name="jg___14" localSheetId="1">#REF!</definedName>
    <definedName name="jg___14">#REF!</definedName>
    <definedName name="jg___3" localSheetId="1">#REF!</definedName>
    <definedName name="jg___3">#REF!</definedName>
    <definedName name="jg___5" localSheetId="1">#REF!</definedName>
    <definedName name="jg___5">#REF!</definedName>
    <definedName name="jg___6" localSheetId="1">#REF!</definedName>
    <definedName name="jg___6">#REF!</definedName>
    <definedName name="jg___8" localSheetId="1">#REF!</definedName>
    <definedName name="jg___8">#REF!</definedName>
    <definedName name="jgj" localSheetId="1">#REF!</definedName>
    <definedName name="jgj">#REF!</definedName>
    <definedName name="JH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jijiji" hidden="1">{"'Model'!$A$1:$N$53"}</definedName>
    <definedName name="jin" hidden="1">{"'Eng (page2)'!$A$1:$D$52"}</definedName>
    <definedName name="JIO" hidden="1">{"'Eng (page2)'!$A$1:$D$52"}</definedName>
    <definedName name="jj" localSheetId="1">#REF!</definedName>
    <definedName name="jj">#REF!</definedName>
    <definedName name="jj___0" localSheetId="1">#REF!</definedName>
    <definedName name="jj___0">#REF!</definedName>
    <definedName name="jj___12" localSheetId="1">#REF!</definedName>
    <definedName name="jj___12">#REF!</definedName>
    <definedName name="jj___14" localSheetId="1">#REF!</definedName>
    <definedName name="jj___14">#REF!</definedName>
    <definedName name="jj___3" localSheetId="1">#REF!</definedName>
    <definedName name="jj___3">#REF!</definedName>
    <definedName name="jj___5" localSheetId="1">#REF!</definedName>
    <definedName name="jj___5">#REF!</definedName>
    <definedName name="jj___6" localSheetId="1">#REF!</definedName>
    <definedName name="jj___6">#REF!</definedName>
    <definedName name="jj___8" localSheetId="1">#REF!</definedName>
    <definedName name="jj___8">#REF!</definedName>
    <definedName name="JKL" hidden="1">{"'Eng (page2)'!$A$1:$D$52"}</definedName>
    <definedName name="jkmhcd" hidden="1">{"'Eng (page2)'!$A$1:$D$52"}</definedName>
    <definedName name="jner" hidden="1">{"'Eng (page2)'!$A$1:$D$52"}</definedName>
    <definedName name="jo" hidden="1">{"'Eng (page2)'!$A$1:$D$52"}</definedName>
    <definedName name="JOP" hidden="1">{"'Eng (page2)'!$A$1:$D$52"}</definedName>
    <definedName name="jper" hidden="1">{"'Eng (page2)'!$A$1:$D$52"}</definedName>
    <definedName name="JPP" hidden="1">{"'Eng (page2)'!$A$1:$D$52"}</definedName>
    <definedName name="jrewp" hidden="1">{"'Eng (page2)'!$A$1:$D$52"}</definedName>
    <definedName name="jrp" hidden="1">{"'Eng (page2)'!$A$1:$D$52"}</definedName>
    <definedName name="Jul" localSheetId="1">#REF!</definedName>
    <definedName name="Jul">#REF!</definedName>
    <definedName name="Jun" localSheetId="1">#REF!</definedName>
    <definedName name="Jun">#REF!</definedName>
    <definedName name="JUNE" localSheetId="1">#REF!</definedName>
    <definedName name="JUNE">#REF!</definedName>
    <definedName name="k" localSheetId="1">#REF!</definedName>
    <definedName name="k">#REF!</definedName>
    <definedName name="k.1" hidden="1">{"'Eng (page2)'!$A$1:$D$52"}</definedName>
    <definedName name="KBK" localSheetId="1">#REF!</definedName>
    <definedName name="KBK">#REF!</definedName>
    <definedName name="KBVF" hidden="1">{"'Eng (page2)'!$A$1:$D$52"}</definedName>
    <definedName name="KCFE" hidden="1">{"'Eng (page2)'!$A$1:$D$52"}</definedName>
    <definedName name="ked" hidden="1">{"'Model'!$A$1:$N$53"}</definedName>
    <definedName name="keidkc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ele" hidden="1">{"'Eng (page2)'!$A$1:$D$52"}</definedName>
    <definedName name="ki" hidden="1">{#N/A,#N/A,FALSE,"MAIN";#N/A,#N/A,FALSE,"ACTvsBUD"}</definedName>
    <definedName name="kill" localSheetId="1">#REF!</definedName>
    <definedName name="kill">#REF!</definedName>
    <definedName name="kjnk" hidden="1">{"FB Assumptions",#N/A,FALSE,"Asu";"FB Cashflow 1",#N/A,FALSE,"F&amp;B";"FB Cashflow 2",#N/A,FALSE,"F&amp;B"}</definedName>
    <definedName name="kjyt" hidden="1">{"'Eng (page2)'!$A$1:$D$52"}</definedName>
    <definedName name="kk" localSheetId="1">#REF!</definedName>
    <definedName name="kk">#REF!</definedName>
    <definedName name="KKK">#N/A</definedName>
    <definedName name="kkkkk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l" hidden="1">{"Book Income",#N/A,FALSE,"B&amp;T";"Taxable Income",#N/A,FALSE,"B&amp;T"}</definedName>
    <definedName name="KOEW" hidden="1">{"'Eng (page2)'!$A$1:$D$52"}</definedName>
    <definedName name="KOL" hidden="1">{"'Eng (page2)'!$A$1:$D$52"}</definedName>
    <definedName name="kow" hidden="1">{"'Eng (page2)'!$A$1:$D$52"}</definedName>
    <definedName name="kue" hidden="1">{"'Model'!$A$1:$N$53"}</definedName>
    <definedName name="l" localSheetId="1">#REF!</definedName>
    <definedName name="l">#REF!</definedName>
    <definedName name="LastFridayDateAdj" localSheetId="1">#REF!</definedName>
    <definedName name="LastFridayDateAdj">#REF!</definedName>
    <definedName name="LastFriDayNAVAdj" localSheetId="1">#REF!</definedName>
    <definedName name="LastFriDayNAVAdj">#REF!</definedName>
    <definedName name="leasing" hidden="1">{"'Eng (page2)'!$A$1:$D$52"}</definedName>
    <definedName name="ledr" hidden="1">{"'Eng (page2)'!$A$1:$D$52"}</definedName>
    <definedName name="lhin" hidden="1">{"'Eng (page2)'!$A$1:$D$52"}</definedName>
    <definedName name="lk" localSheetId="1">#REF!</definedName>
    <definedName name="lk">#REF!</definedName>
    <definedName name="LLK" hidden="1">{"'Eng (page2)'!$A$1:$D$52"}</definedName>
    <definedName name="LLP" hidden="1">{"'Eng (page2)'!$A$1:$D$52"}</definedName>
    <definedName name="loc" localSheetId="1">#REF!</definedName>
    <definedName name="loc">#REF!</definedName>
    <definedName name="LOL" hidden="1">{"'Eng (page2)'!$A$1:$D$52"}</definedName>
    <definedName name="loop" localSheetId="1">#REF!</definedName>
    <definedName name="loop">#REF!</definedName>
    <definedName name="loop1" localSheetId="1">#REF!</definedName>
    <definedName name="loop1">#REF!</definedName>
    <definedName name="loop2" localSheetId="1">#REF!</definedName>
    <definedName name="loop2">#REF!</definedName>
    <definedName name="loop3" localSheetId="1">#REF!</definedName>
    <definedName name="loop3">#REF!</definedName>
    <definedName name="lop" hidden="1">{"'Eng (page2)'!$A$1:$D$52"}</definedName>
    <definedName name="LOW" hidden="1">{"'Eng (page2)'!$A$1:$D$52"}</definedName>
    <definedName name="LV" hidden="1">{"'Eng (page2)'!$A$1:$D$52"}</definedName>
    <definedName name="m" localSheetId="1">#REF!</definedName>
    <definedName name="m">#REF!</definedName>
    <definedName name="MACRO" localSheetId="1">#REF!</definedName>
    <definedName name="MACRO">#REF!</definedName>
    <definedName name="MAINMENU">#N/A</definedName>
    <definedName name="MANAGEMENT_ACS" localSheetId="1">#REF!</definedName>
    <definedName name="MANAGEMENT_ACS">#REF!</definedName>
    <definedName name="Mar" localSheetId="1">#REF!</definedName>
    <definedName name="Mar">#REF!</definedName>
    <definedName name="May" localSheetId="1">#REF!</definedName>
    <definedName name="May">#REF!</definedName>
    <definedName name="MCOP" hidden="1">{"'Eng (page2)'!$A$1:$D$52"}</definedName>
    <definedName name="MFPW" hidden="1">{"'Eng (page2)'!$A$1:$D$52"}</definedName>
    <definedName name="minute" hidden="1">{"'Eng (page2)'!$A$1:$D$52"}</definedName>
    <definedName name="MKO" hidden="1">{"'Eng (page2)'!$A$1:$D$52"}</definedName>
    <definedName name="ml" localSheetId="1">#REF!</definedName>
    <definedName name="ml">#REF!</definedName>
    <definedName name="mm" localSheetId="1">#REF!</definedName>
    <definedName name="mm">#REF!</definedName>
    <definedName name="MM_Note1.2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MM_note2" hidden="1">{"Book Income",#N/A,FALSE,"B&amp;T";"Taxable Income",#N/A,FALSE,"B&amp;T"}</definedName>
    <definedName name="MNOPQ" localSheetId="1">#REF!</definedName>
    <definedName name="MNOPQ">#REF!</definedName>
    <definedName name="MOL" hidden="1">{"'Eng (page2)'!$A$1:$D$52"}</definedName>
    <definedName name="monmon" hidden="1">{"'Model'!$A$1:$N$53"}</definedName>
    <definedName name="monthcode" localSheetId="1">#REF!</definedName>
    <definedName name="monthcode">#REF!</definedName>
    <definedName name="monthcode___0" localSheetId="1">#REF!</definedName>
    <definedName name="monthcode___0">#REF!</definedName>
    <definedName name="monthcode___12" localSheetId="1">#REF!</definedName>
    <definedName name="monthcode___12">#REF!</definedName>
    <definedName name="monthcode___14" localSheetId="1">#REF!</definedName>
    <definedName name="monthcode___14">#REF!</definedName>
    <definedName name="monthcode___3" localSheetId="1">#REF!</definedName>
    <definedName name="monthcode___3">#REF!</definedName>
    <definedName name="monthcode___5" localSheetId="1">#REF!</definedName>
    <definedName name="monthcode___5">#REF!</definedName>
    <definedName name="monthcode___6" localSheetId="1">#REF!</definedName>
    <definedName name="monthcode___6">#REF!</definedName>
    <definedName name="monthcode___8" localSheetId="1">#REF!</definedName>
    <definedName name="monthcode___8">#REF!</definedName>
    <definedName name="mun" hidden="1">{"'Model'!$A$1:$N$53"}</definedName>
    <definedName name="MWEP" hidden="1">{"'Eng (page2)'!$A$1:$D$52"}</definedName>
    <definedName name="Name" localSheetId="1">#REF!</definedName>
    <definedName name="Name">#REF!</definedName>
    <definedName name="Name___0" localSheetId="1">#REF!</definedName>
    <definedName name="Name___0">#REF!</definedName>
    <definedName name="Name___12" localSheetId="1">#REF!</definedName>
    <definedName name="Name___12">#REF!</definedName>
    <definedName name="Name___14" localSheetId="1">#REF!</definedName>
    <definedName name="Name___14">#REF!</definedName>
    <definedName name="Name___3" localSheetId="1">#REF!</definedName>
    <definedName name="Name___3">#REF!</definedName>
    <definedName name="Name___5" localSheetId="1">#REF!</definedName>
    <definedName name="Name___5">#REF!</definedName>
    <definedName name="Name___6" localSheetId="1">#REF!</definedName>
    <definedName name="Name___6">#REF!</definedName>
    <definedName name="Name___8" localSheetId="1">#REF!</definedName>
    <definedName name="Name___8">#REF!</definedName>
    <definedName name="NCode" localSheetId="1">#REF!</definedName>
    <definedName name="NCode">#REF!</definedName>
    <definedName name="ne" hidden="1">{"'Eng (page2)'!$A$1:$D$52"}</definedName>
    <definedName name="neg" hidden="1">{"'Eng (page2)'!$A$1:$D$52"}</definedName>
    <definedName name="NetAssetsValueperunit" localSheetId="1">#REF!+#REF!</definedName>
    <definedName name="NetAssetsValueperunit">#REF!+#REF!</definedName>
    <definedName name="New">#N/A</definedName>
    <definedName name="nn" hidden="1">{"'Eng (page2)'!$A$1:$D$52"}</definedName>
    <definedName name="Notes" localSheetId="1">#REF!</definedName>
    <definedName name="Notes">#REF!</definedName>
    <definedName name="Nov" localSheetId="1">#REF!</definedName>
    <definedName name="Nov">#REF!</definedName>
    <definedName name="nuch">#N/A</definedName>
    <definedName name="NUMBER">#N/A</definedName>
    <definedName name="nut" hidden="1">{"Book Income",#N/A,FALSE,"B&amp;T";"Taxable Income",#N/A,FALSE,"B&amp;T"}</definedName>
    <definedName name="O" localSheetId="1">#REF!</definedName>
    <definedName name="O">#REF!</definedName>
    <definedName name="OAE" localSheetId="1">#REF!</definedName>
    <definedName name="OAE">#REF!</definedName>
    <definedName name="OCA" localSheetId="1">#REF!</definedName>
    <definedName name="OCA">#REF!</definedName>
    <definedName name="Oct" localSheetId="1">#REF!</definedName>
    <definedName name="Oct">#REF!</definedName>
    <definedName name="OCT___0" localSheetId="1">#REF!</definedName>
    <definedName name="OCT___0">#REF!</definedName>
    <definedName name="OCT___12" localSheetId="1">#REF!</definedName>
    <definedName name="OCT___12">#REF!</definedName>
    <definedName name="OCT___14" localSheetId="1">#REF!</definedName>
    <definedName name="OCT___14">#REF!</definedName>
    <definedName name="OCT___3" localSheetId="1">#REF!</definedName>
    <definedName name="OCT___3">#REF!</definedName>
    <definedName name="OCT___5" localSheetId="1">#REF!</definedName>
    <definedName name="OCT___5">#REF!</definedName>
    <definedName name="OCT___6" localSheetId="1">#REF!</definedName>
    <definedName name="OCT___6">#REF!</definedName>
    <definedName name="OCT___8" localSheetId="1">#REF!</definedName>
    <definedName name="OCT___8">#REF!</definedName>
    <definedName name="OCT334___0" localSheetId="1">#REF!</definedName>
    <definedName name="OCT334___0">#REF!</definedName>
    <definedName name="OCT334___12" localSheetId="1">#REF!</definedName>
    <definedName name="OCT334___12">#REF!</definedName>
    <definedName name="OCT334___14" localSheetId="1">#REF!</definedName>
    <definedName name="OCT334___14">#REF!</definedName>
    <definedName name="OCT334___3" localSheetId="1">#REF!</definedName>
    <definedName name="OCT334___3">#REF!</definedName>
    <definedName name="OCT334___5" localSheetId="1">#REF!</definedName>
    <definedName name="OCT334___5">#REF!</definedName>
    <definedName name="OCT334___6" localSheetId="1">#REF!</definedName>
    <definedName name="OCT334___6">#REF!</definedName>
    <definedName name="OCT334___8" localSheetId="1">#REF!</definedName>
    <definedName name="OCT334___8">#REF!</definedName>
    <definedName name="ODD" localSheetId="1">#REF!</definedName>
    <definedName name="ODD">#REF!</definedName>
    <definedName name="ODP">#N/A</definedName>
    <definedName name="oeoeoeoeo" hidden="1">{"'Model'!$A$1:$N$53"}</definedName>
    <definedName name="oer" hidden="1">{"'Eng (page2)'!$A$1:$D$52"}</definedName>
    <definedName name="OI" localSheetId="1">#REF!</definedName>
    <definedName name="OI">#REF!</definedName>
    <definedName name="OIE" hidden="1">{"'Eng (page2)'!$A$1:$D$52"}</definedName>
    <definedName name="OIKM" hidden="1">{"'Eng (page2)'!$A$1:$D$52"}</definedName>
    <definedName name="oil" localSheetId="1">#REF!</definedName>
    <definedName name="oil">#REF!</definedName>
    <definedName name="oku" hidden="1">{"'Eng (page2)'!$A$1:$D$52"}</definedName>
    <definedName name="olj" hidden="1">{"'Eng (page2)'!$A$1:$D$52"}</definedName>
    <definedName name="OLK" hidden="1">{"'Eng (page2)'!$A$1:$D$52"}</definedName>
    <definedName name="oll" hidden="1">{"'Eng (page2)'!$A$1:$D$52"}</definedName>
    <definedName name="olop" hidden="1">{"'Eng (page2)'!$A$1:$D$52"}</definedName>
    <definedName name="olrlk\" hidden="1">{"'Eng (page2)'!$A$1:$D$52"}</definedName>
    <definedName name="ooo" localSheetId="1">#REF!</definedName>
    <definedName name="ooo">#REF!</definedName>
    <definedName name="oooo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opgw" hidden="1">{"'Eng (page2)'!$A$1:$D$52"}</definedName>
    <definedName name="OPLL" hidden="1">{"'Eng (page2)'!$A$1:$D$52"}</definedName>
    <definedName name="OrderTable" localSheetId="1" hidden="1">#REF!</definedName>
    <definedName name="OrderTable" hidden="1">#REF!</definedName>
    <definedName name="other" localSheetId="1">#REF!</definedName>
    <definedName name="other">#REF!</definedName>
    <definedName name="otherliab" localSheetId="1">#REF!</definedName>
    <definedName name="otherliab">#REF!</definedName>
    <definedName name="P" localSheetId="1">#REF!</definedName>
    <definedName name="P">#REF!</definedName>
    <definedName name="p0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pa" localSheetId="1">#REF!</definedName>
    <definedName name="pa">#REF!</definedName>
    <definedName name="pa___0" localSheetId="1">#REF!</definedName>
    <definedName name="pa___0">#REF!</definedName>
    <definedName name="pa___12" localSheetId="1">#REF!</definedName>
    <definedName name="pa___12">#REF!</definedName>
    <definedName name="pa___14" localSheetId="1">#REF!</definedName>
    <definedName name="pa___14">#REF!</definedName>
    <definedName name="pa___3" localSheetId="1">#REF!</definedName>
    <definedName name="pa___3">#REF!</definedName>
    <definedName name="pa___5" localSheetId="1">#REF!</definedName>
    <definedName name="pa___5">#REF!</definedName>
    <definedName name="pa___6" localSheetId="1">#REF!</definedName>
    <definedName name="pa___6">#REF!</definedName>
    <definedName name="pa___8" localSheetId="1">#REF!</definedName>
    <definedName name="pa___8">#REF!</definedName>
    <definedName name="PAGE" localSheetId="1">#REF!</definedName>
    <definedName name="PAGE">#REF!</definedName>
    <definedName name="PAGE1" localSheetId="1">#REF!</definedName>
    <definedName name="PAGE1">#REF!</definedName>
    <definedName name="PAGE4" localSheetId="1">#REF!</definedName>
    <definedName name="PAGE4">#REF!</definedName>
    <definedName name="PAGE4TO7" localSheetId="1">#REF!</definedName>
    <definedName name="PAGE4TO7">#REF!</definedName>
    <definedName name="payables" localSheetId="1">#REF!</definedName>
    <definedName name="payables">#REF!</definedName>
    <definedName name="PCG" localSheetId="1">#REF!</definedName>
    <definedName name="PCG">#REF!</definedName>
    <definedName name="pfwe" hidden="1">{"'Eng (page2)'!$A$1:$D$52"}</definedName>
    <definedName name="pkpkpk" hidden="1">{"'Model'!$A$1:$N$53"}</definedName>
    <definedName name="PL" localSheetId="1">#REF!</definedName>
    <definedName name="PL">#REF!</definedName>
    <definedName name="ple" hidden="1">{"'Eng (page2)'!$A$1:$D$52"}</definedName>
    <definedName name="plo" hidden="1">{"'Eng (page2)'!$A$1:$D$52"}</definedName>
    <definedName name="PLP" hidden="1">{"'Eng (page2)'!$A$1:$D$52"}</definedName>
    <definedName name="PLstment" localSheetId="1">#REF!</definedName>
    <definedName name="PLstment">#REF!</definedName>
    <definedName name="PM" localSheetId="1">#REF!</definedName>
    <definedName name="PM">#REF!</definedName>
    <definedName name="PO" localSheetId="1">#REF!</definedName>
    <definedName name="PO">#REF!</definedName>
    <definedName name="PO0" hidden="1">{"'Eng (page2)'!$A$1:$D$52"}</definedName>
    <definedName name="poer" hidden="1">{"'Eng (page2)'!$A$1:$D$52"}</definedName>
    <definedName name="poopoopoo" hidden="1">{"'Model'!$A$1:$N$53"}</definedName>
    <definedName name="PP" localSheetId="1">#REF!</definedName>
    <definedName name="PP">#REF!</definedName>
    <definedName name="PP___0" localSheetId="1">#REF!</definedName>
    <definedName name="PP___0">#REF!</definedName>
    <definedName name="PP___12" localSheetId="1">#REF!</definedName>
    <definedName name="PP___12">#REF!</definedName>
    <definedName name="PP___14" localSheetId="1">#REF!</definedName>
    <definedName name="PP___14">#REF!</definedName>
    <definedName name="PP___3" localSheetId="1">#REF!</definedName>
    <definedName name="PP___3">#REF!</definedName>
    <definedName name="PP___5" localSheetId="1">#REF!</definedName>
    <definedName name="PP___5">#REF!</definedName>
    <definedName name="PP___6" localSheetId="1">#REF!</definedName>
    <definedName name="PP___6">#REF!</definedName>
    <definedName name="PP___8" localSheetId="1">#REF!</definedName>
    <definedName name="PP___8">#REF!</definedName>
    <definedName name="ppe" localSheetId="1">#REF!</definedName>
    <definedName name="ppe">#REF!</definedName>
    <definedName name="ppppppppppppp" hidden="1">{"'Model'!$A$1:$N$53"}</definedName>
    <definedName name="prepaid" localSheetId="1">#REF!</definedName>
    <definedName name="prepaid">#REF!</definedName>
    <definedName name="prev" localSheetId="1">#REF!</definedName>
    <definedName name="prev">#REF!</definedName>
    <definedName name="prev1" localSheetId="1">#REF!</definedName>
    <definedName name="prev1">#REF!</definedName>
    <definedName name="PRINT">#N/A</definedName>
    <definedName name="_xlnm.Print_Area" localSheetId="1">'10'!$A$1:$N$52</definedName>
    <definedName name="_xlnm.Print_Area" localSheetId="2">'11'!$A$1:$P$29</definedName>
    <definedName name="_xlnm.Print_Area" localSheetId="3">'12'!$A$1:$P$29</definedName>
    <definedName name="_xlnm.Print_Area" localSheetId="4">'13-15'!$A$1:$K$129</definedName>
    <definedName name="_xlnm.Print_Area" localSheetId="0">'7-9'!$A$1:$M$137</definedName>
    <definedName name="_xlnm.Print_Area">#REF!</definedName>
    <definedName name="Print_Area_MI" localSheetId="1">#REF!</definedName>
    <definedName name="Print_Area_MI">#REF!</definedName>
    <definedName name="Print_Area_MI___0" localSheetId="1">#REF!</definedName>
    <definedName name="Print_Area_MI___0">#REF!</definedName>
    <definedName name="Print_Area_MI___4" localSheetId="1">#REF!</definedName>
    <definedName name="Print_Area_MI___4">#REF!</definedName>
    <definedName name="Print_Area_MI___5" localSheetId="1">#REF!</definedName>
    <definedName name="Print_Area_MI___5">#REF!</definedName>
    <definedName name="PRINT_TITL01" localSheetId="1">#REF!</definedName>
    <definedName name="PRINT_TITL01">#REF!</definedName>
    <definedName name="_xlnm.Print_Titles">#REF!</definedName>
    <definedName name="Print_Titles_MI" localSheetId="1">#REF!</definedName>
    <definedName name="Print_Titles_MI">#REF!</definedName>
    <definedName name="Print_Titles_MI___0" localSheetId="1">#REF!</definedName>
    <definedName name="Print_Titles_MI___0">#REF!</definedName>
    <definedName name="Print_Titles_MI___12" localSheetId="1">#REF!</definedName>
    <definedName name="Print_Titles_MI___12">#REF!</definedName>
    <definedName name="Print_Titles_MI___14" localSheetId="1">#REF!</definedName>
    <definedName name="Print_Titles_MI___14">#REF!</definedName>
    <definedName name="Print_Titles_MI___3" localSheetId="1">#REF!</definedName>
    <definedName name="Print_Titles_MI___3">#REF!</definedName>
    <definedName name="Print_Titles_MI___5" localSheetId="1">#REF!</definedName>
    <definedName name="Print_Titles_MI___5">#REF!</definedName>
    <definedName name="Print_Titles_MI___6" localSheetId="1">#REF!</definedName>
    <definedName name="Print_Titles_MI___6">#REF!</definedName>
    <definedName name="Print_Titles_MI___8" localSheetId="1">#REF!</definedName>
    <definedName name="Print_Titles_MI___8">#REF!</definedName>
    <definedName name="PROD1" localSheetId="1">#REF!</definedName>
    <definedName name="PROD1">#REF!</definedName>
    <definedName name="PROD2" localSheetId="1">#REF!</definedName>
    <definedName name="PROD2">#REF!</definedName>
    <definedName name="PROD3" localSheetId="1">#REF!</definedName>
    <definedName name="PROD3">#REF!</definedName>
    <definedName name="PROD4" localSheetId="1">#REF!</definedName>
    <definedName name="PROD4">#REF!</definedName>
    <definedName name="PROD5" localSheetId="1">#REF!</definedName>
    <definedName name="PROD5">#REF!</definedName>
    <definedName name="ProdForm" localSheetId="1" hidden="1">#REF!</definedName>
    <definedName name="ProdForm" hidden="1">#REF!</definedName>
    <definedName name="Product" localSheetId="1" hidden="1">#REF!</definedName>
    <definedName name="Product" hidden="1">#REF!</definedName>
    <definedName name="Prov" localSheetId="1">#REF!</definedName>
    <definedName name="Prov">#REF!</definedName>
    <definedName name="prov99" localSheetId="1">#REF!</definedName>
    <definedName name="prov99">#REF!</definedName>
    <definedName name="PROVISION_FOR_O_DUE_INT._RECEIVABLE" localSheetId="1">#REF!</definedName>
    <definedName name="PROVISION_FOR_O_DUE_INT._RECEIVABLE">#REF!</definedName>
    <definedName name="PSD" hidden="1">{"'Eng (page2)'!$A$1:$D$52"}</definedName>
    <definedName name="pu" hidden="1">{"'Sell_Office'!$C$5:$D$6"}</definedName>
    <definedName name="pui" localSheetId="1">#REF!</definedName>
    <definedName name="pui">#REF!</definedName>
    <definedName name="PYEAR" localSheetId="1">#REF!</definedName>
    <definedName name="PYEAR">#REF!</definedName>
    <definedName name="q" localSheetId="1">#REF!</definedName>
    <definedName name="q">#REF!</definedName>
    <definedName name="QE_ADDITION" localSheetId="1">#REF!</definedName>
    <definedName name="QE_ADDITION">#REF!</definedName>
    <definedName name="QE_B_FORWARD" localSheetId="1">#REF!</definedName>
    <definedName name="QE_B_FORWARD">#REF!</definedName>
    <definedName name="QE_DISPOSAL" localSheetId="1">#REF!</definedName>
    <definedName name="QE_DISPOSAL">#REF!</definedName>
    <definedName name="qed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QER" hidden="1">{"'Eng (page2)'!$A$1:$D$52"}</definedName>
    <definedName name="qq" hidden="1">{"'Eng (page2)'!$A$1:$D$52"}</definedName>
    <definedName name="QQQ" localSheetId="1">#REF!</definedName>
    <definedName name="QQQ">#REF!</definedName>
    <definedName name="qqqqqq" localSheetId="1">#REF!</definedName>
    <definedName name="qqqqqq">#REF!</definedName>
    <definedName name="qqqqqqqq" hidden="1">{"'Model'!$A$1:$N$53"}</definedName>
    <definedName name="QQW">#N/A</definedName>
    <definedName name="QW">#N/A</definedName>
    <definedName name="QWE" localSheetId="1">#REF!</definedName>
    <definedName name="QWE">#REF!</definedName>
    <definedName name="QYI" hidden="1">{"'Eng (page2)'!$A$1:$D$52"}</definedName>
    <definedName name="rate" localSheetId="1">#REF!</definedName>
    <definedName name="rate">#REF!</definedName>
    <definedName name="RATE_OF_AA" localSheetId="1">#REF!</definedName>
    <definedName name="RATE_OF_AA">#REF!</definedName>
    <definedName name="RATE_OF_IA" localSheetId="1">#REF!</definedName>
    <definedName name="RATE_OF_IA">#REF!</definedName>
    <definedName name="RBUD" localSheetId="1">#REF!</definedName>
    <definedName name="RBUD">#REF!</definedName>
    <definedName name="RCAR" localSheetId="1">#REF!</definedName>
    <definedName name="RCAR">#REF!</definedName>
    <definedName name="RCArea" localSheetId="1" hidden="1">#REF!</definedName>
    <definedName name="RCArea" hidden="1">#REF!</definedName>
    <definedName name="RCO" localSheetId="1">#REF!</definedName>
    <definedName name="RCO">#REF!</definedName>
    <definedName name="RD" hidden="1">{"'Model'!$A$1:$N$53"}</definedName>
    <definedName name="Re" localSheetId="1">#REF!</definedName>
    <definedName name="Re">#REF!</definedName>
    <definedName name="RE_ADDITION" localSheetId="1">#REF!</definedName>
    <definedName name="RE_ADDITION">#REF!</definedName>
    <definedName name="RE_B_FORWARD" localSheetId="1">#REF!</definedName>
    <definedName name="RE_B_FORWARD">#REF!</definedName>
    <definedName name="RE_DISPOSAL" localSheetId="1">#REF!</definedName>
    <definedName name="RE_DISPOSAL">#REF!</definedName>
    <definedName name="RE_TOTAL" localSheetId="1">#REF!</definedName>
    <definedName name="RE_TOTAL">#REF!</definedName>
    <definedName name="recblelocal" localSheetId="1">#REF!</definedName>
    <definedName name="recblelocal">#REF!</definedName>
    <definedName name="receivables" localSheetId="1">#REF!</definedName>
    <definedName name="receivables">#REF!</definedName>
    <definedName name="Reclass1" localSheetId="1">#REF!</definedName>
    <definedName name="Reclass1">#REF!</definedName>
    <definedName name="RECON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4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42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A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cile" localSheetId="1">#REF!</definedName>
    <definedName name="Reconcile">#REF!</definedName>
    <definedName name="_xlnm.Recorder" localSheetId="1">#REF!</definedName>
    <definedName name="_xlnm.Recorder">#REF!</definedName>
    <definedName name="recvbleexport" localSheetId="1">#REF!</definedName>
    <definedName name="recvbleexport">#REF!</definedName>
    <definedName name="ref" localSheetId="1">#REF!</definedName>
    <definedName name="ref">#REF!</definedName>
    <definedName name="RemarkNAV2" localSheetId="1">#REF!</definedName>
    <definedName name="RemarkNAV2">#REF!</definedName>
    <definedName name="rental" localSheetId="1">#REF!</definedName>
    <definedName name="rental">#REF!</definedName>
    <definedName name="REPLACE" localSheetId="1">#REF!</definedName>
    <definedName name="REPLACE">#REF!</definedName>
    <definedName name="Report" localSheetId="1">#REF!</definedName>
    <definedName name="Report">#REF!</definedName>
    <definedName name="Reporttt" localSheetId="1">#REF!</definedName>
    <definedName name="Reporttt">#REF!</definedName>
    <definedName name="RES_EXPEN_CF" localSheetId="1">#REF!</definedName>
    <definedName name="RES_EXPEN_CF">#REF!</definedName>
    <definedName name="rewfre" hidden="1">{"'Model'!$A$1:$N$53"}</definedName>
    <definedName name="RFUR" localSheetId="1">#REF!</definedName>
    <definedName name="RFUR">#REF!</definedName>
    <definedName name="RJO" hidden="1">{"'Eng (page2)'!$A$1:$D$52"}</definedName>
    <definedName name="RLAN" localSheetId="1">#REF!</definedName>
    <definedName name="RLAN">#REF!</definedName>
    <definedName name="RM" localSheetId="1">#REF!</definedName>
    <definedName name="RM">#REF!</definedName>
    <definedName name="RMAC" localSheetId="1">#REF!</definedName>
    <definedName name="RMAC">#REF!</definedName>
    <definedName name="RMACc" localSheetId="1">#REF!</definedName>
    <definedName name="RMACc">#REF!</definedName>
    <definedName name="RP" localSheetId="1">#REF!</definedName>
    <definedName name="RP">#REF!</definedName>
    <definedName name="rqr" hidden="1">{"'Eng (page2)'!$A$1:$D$52"}</definedName>
    <definedName name="RRE" hidden="1">{"'Eng (page2)'!$A$1:$D$52"}</definedName>
    <definedName name="RRRR">#N/A</definedName>
    <definedName name="rte" localSheetId="1">#REF!</definedName>
    <definedName name="rte">#REF!</definedName>
    <definedName name="rte_curr" localSheetId="1">#REF!</definedName>
    <definedName name="rte_curr">#REF!</definedName>
    <definedName name="RTOO" localSheetId="1">#REF!</definedName>
    <definedName name="RTOO">#REF!</definedName>
    <definedName name="rutrut" hidden="1">{"'Model'!$A$1:$N$53"}</definedName>
    <definedName name="s" localSheetId="1">#REF!</definedName>
    <definedName name="s">#REF!</definedName>
    <definedName name="sa" localSheetId="1">#REF!</definedName>
    <definedName name="sa">#REF!</definedName>
    <definedName name="sad" localSheetId="1" hidden="1">#REF!</definedName>
    <definedName name="sad" hidden="1">#REF!</definedName>
    <definedName name="Sale" localSheetId="1">#REF!</definedName>
    <definedName name="Sale">#REF!</definedName>
    <definedName name="SALECONTR" localSheetId="1">#REF!</definedName>
    <definedName name="SALECONTR">#REF!</definedName>
    <definedName name="SALES" localSheetId="1">#REF!</definedName>
    <definedName name="SALES">#REF!</definedName>
    <definedName name="SalesAnalysis" localSheetId="1">#REF!</definedName>
    <definedName name="SalesAnalysis">#REF!</definedName>
    <definedName name="SAPBEXrevision" hidden="1">43</definedName>
    <definedName name="SAPBEXsysID" hidden="1">"BWP"</definedName>
    <definedName name="SAPBEXwbID" hidden="1">"9X3VO5BH7HBIFV25KIDYABPEV"</definedName>
    <definedName name="SAS" hidden="1">{"'Eng (page2)'!$A$1:$D$52"}</definedName>
    <definedName name="SAVE" localSheetId="1">#REF!</definedName>
    <definedName name="SAVE">#REF!</definedName>
    <definedName name="SBUD" localSheetId="1">#REF!</definedName>
    <definedName name="SBUD">#REF!</definedName>
    <definedName name="SC" hidden="1">{"'Eng (page2)'!$A$1:$D$52"}</definedName>
    <definedName name="SCALRAS" localSheetId="1">#REF!</definedName>
    <definedName name="SCALRAS">#REF!</definedName>
    <definedName name="SCAR" localSheetId="1">#REF!</definedName>
    <definedName name="SCAR">#REF!</definedName>
    <definedName name="SCEXP" localSheetId="1">#REF!</definedName>
    <definedName name="SCEXP">#REF!</definedName>
    <definedName name="SCLOCAL" localSheetId="1">#REF!</definedName>
    <definedName name="SCLOCAL">#REF!</definedName>
    <definedName name="SCREEXP" localSheetId="1">#REF!</definedName>
    <definedName name="SCREEXP">#REF!</definedName>
    <definedName name="scs" hidden="1">{"'Eng (page2)'!$A$1:$D$52"}</definedName>
    <definedName name="SCTOTAL" localSheetId="1">#REF!</definedName>
    <definedName name="SCTOTAL">#REF!</definedName>
    <definedName name="Scub" localSheetId="1">#REF!</definedName>
    <definedName name="Scub">#REF!</definedName>
    <definedName name="sdr" hidden="1">{"'Eng (page2)'!$A$1:$D$52"}</definedName>
    <definedName name="SE" localSheetId="1">#REF!</definedName>
    <definedName name="SE">#REF!</definedName>
    <definedName name="SECTION108" localSheetId="1">#REF!</definedName>
    <definedName name="SECTION108">#REF!</definedName>
    <definedName name="sell" hidden="1">{"'Eng (page2)'!$A$1:$D$52"}</definedName>
    <definedName name="SELLOH" localSheetId="1">#REF!</definedName>
    <definedName name="SELLOH">#REF!</definedName>
    <definedName name="Sep" localSheetId="1">#REF!</definedName>
    <definedName name="Sep">#REF!</definedName>
    <definedName name="SFUR" localSheetId="1">#REF!</definedName>
    <definedName name="SFUR">#REF!</definedName>
    <definedName name="sheet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SheLett" localSheetId="1">#REF!</definedName>
    <definedName name="SheLett">#REF!</definedName>
    <definedName name="show11" localSheetId="1">#REF!</definedName>
    <definedName name="show11">#REF!</definedName>
    <definedName name="SLAN" localSheetId="1">#REF!</definedName>
    <definedName name="SLAN">#REF!</definedName>
    <definedName name="SMAC" localSheetId="1">#REF!</definedName>
    <definedName name="SMAC">#REF!</definedName>
    <definedName name="So" localSheetId="1">#REF!</definedName>
    <definedName name="So">#REF!</definedName>
    <definedName name="software" hidden="1">{"'Eng (page2)'!$A$1:$D$52"}</definedName>
    <definedName name="Sort" localSheetId="1" hidden="1">#REF!</definedName>
    <definedName name="Sort" hidden="1">#REF!</definedName>
    <definedName name="SpecialPrice" localSheetId="1" hidden="1">#REF!</definedName>
    <definedName name="SpecialPrice" hidden="1">#REF!</definedName>
    <definedName name="SRate" localSheetId="1">#REF!</definedName>
    <definedName name="SRate">#REF!</definedName>
    <definedName name="srd" hidden="1">{"'Eng (page2)'!$A$1:$D$52"}</definedName>
    <definedName name="ss" localSheetId="1">#REF!</definedName>
    <definedName name="ss">#REF!</definedName>
    <definedName name="sss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ssss" localSheetId="1">#REF!</definedName>
    <definedName name="ssss">#REF!</definedName>
    <definedName name="sssssssssss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ssssssssssssssss" hidden="1">{"'Eng (page2)'!$A$1:$D$52"}</definedName>
    <definedName name="ST" localSheetId="1">#REF!</definedName>
    <definedName name="ST">#REF!</definedName>
    <definedName name="st_year" localSheetId="1">#REF!</definedName>
    <definedName name="st_year">#REF!</definedName>
    <definedName name="start_yr" localSheetId="1">#REF!</definedName>
    <definedName name="start_yr">#REF!</definedName>
    <definedName name="Status" localSheetId="1">#REF!</definedName>
    <definedName name="Status">#REF!</definedName>
    <definedName name="STEP1_Match" localSheetId="1">#REF!</definedName>
    <definedName name="STEP1_Match">#REF!</definedName>
    <definedName name="STEW" hidden="1">{"'Eng (page2)'!$A$1:$D$52"}</definedName>
    <definedName name="STK" localSheetId="1">#REF!</definedName>
    <definedName name="STK">#REF!</definedName>
    <definedName name="STOO" localSheetId="1">#REF!</definedName>
    <definedName name="STOO">#REF!</definedName>
    <definedName name="SUNCON" localSheetId="1">#REF!</definedName>
    <definedName name="SUNCON">#REF!</definedName>
    <definedName name="sundry" localSheetId="1">#REF!</definedName>
    <definedName name="sundry">#REF!</definedName>
    <definedName name="T" localSheetId="1">#REF!</definedName>
    <definedName name="T">#REF!</definedName>
    <definedName name="t___0" localSheetId="1">#REF!</definedName>
    <definedName name="t___0">#REF!</definedName>
    <definedName name="t___12" localSheetId="1">#REF!</definedName>
    <definedName name="t___12">#REF!</definedName>
    <definedName name="t___14" localSheetId="1">#REF!</definedName>
    <definedName name="t___14">#REF!</definedName>
    <definedName name="t___3" localSheetId="1">#REF!</definedName>
    <definedName name="t___3">#REF!</definedName>
    <definedName name="t___5" localSheetId="1">#REF!</definedName>
    <definedName name="t___5">#REF!</definedName>
    <definedName name="t___6" localSheetId="1">#REF!</definedName>
    <definedName name="t___6">#REF!</definedName>
    <definedName name="t___8" localSheetId="1">#REF!</definedName>
    <definedName name="t___8">#REF!</definedName>
    <definedName name="taxcal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TB_group" hidden="1">{"'Sell_Office'!$C$5:$D$6"}</definedName>
    <definedName name="TB_print" hidden="1">{"'Sell_Office'!$C$5:$D$6"}</definedName>
    <definedName name="tbl_ProdInfo" localSheetId="1" hidden="1">#REF!</definedName>
    <definedName name="tbl_ProdInfo" hidden="1">#REF!</definedName>
    <definedName name="Tea" hidden="1">{"'Sell_Office'!$C$5:$D$6"}</definedName>
    <definedName name="temp" localSheetId="1">#REF!</definedName>
    <definedName name="temp">#REF!</definedName>
    <definedName name="termloan" localSheetId="1">#REF!</definedName>
    <definedName name="termloan">#REF!</definedName>
    <definedName name="test" hidden="1">{"'Model'!$A$1:$N$53"}</definedName>
    <definedName name="tew" hidden="1">{"'Eng (page2)'!$A$1:$D$52"}</definedName>
    <definedName name="TextRefCopyRangeCount" hidden="1">5</definedName>
    <definedName name="tot" localSheetId="1">#REF!</definedName>
    <definedName name="tot">#REF!</definedName>
    <definedName name="total" localSheetId="1">#REF!</definedName>
    <definedName name="total">#REF!</definedName>
    <definedName name="total1" localSheetId="1">#REF!</definedName>
    <definedName name="total1">#REF!</definedName>
    <definedName name="total2" localSheetId="1">#REF!</definedName>
    <definedName name="total2">#REF!</definedName>
    <definedName name="total3" localSheetId="1">#REF!</definedName>
    <definedName name="total3">#REF!</definedName>
    <definedName name="TotalCA" localSheetId="1">#REF!</definedName>
    <definedName name="TotalCA">#REF!</definedName>
    <definedName name="TotalCA___0" localSheetId="1">#REF!</definedName>
    <definedName name="TotalCA___0">#REF!</definedName>
    <definedName name="TotalCA___12" localSheetId="1">#REF!</definedName>
    <definedName name="TotalCA___12">#REF!</definedName>
    <definedName name="TotalCA___14" localSheetId="1">#REF!</definedName>
    <definedName name="TotalCA___14">#REF!</definedName>
    <definedName name="TotalCA___3" localSheetId="1">#REF!</definedName>
    <definedName name="TotalCA___3">#REF!</definedName>
    <definedName name="TotalCA___5" localSheetId="1">#REF!</definedName>
    <definedName name="TotalCA___5">#REF!</definedName>
    <definedName name="TotalCA___6" localSheetId="1">#REF!</definedName>
    <definedName name="TotalCA___6">#REF!</definedName>
    <definedName name="TotalCA___8" localSheetId="1">#REF!</definedName>
    <definedName name="TotalCA___8">#REF!</definedName>
    <definedName name="TotalIBA" localSheetId="1">#REF!</definedName>
    <definedName name="TotalIBA">#REF!</definedName>
    <definedName name="TRE" hidden="1">{"'Eng (page2)'!$A$1:$D$52"}</definedName>
    <definedName name="treetree" hidden="1">{"'Model'!$A$1:$N$53"}</definedName>
    <definedName name="trialbal1" localSheetId="1">#REF!</definedName>
    <definedName name="trialbal1">#REF!</definedName>
    <definedName name="trialbal1___0" localSheetId="1">#REF!</definedName>
    <definedName name="trialbal1___0">#REF!</definedName>
    <definedName name="trialbal1___12" localSheetId="1">#REF!</definedName>
    <definedName name="trialbal1___12">#REF!</definedName>
    <definedName name="trialbal1___14" localSheetId="1">#REF!</definedName>
    <definedName name="trialbal1___14">#REF!</definedName>
    <definedName name="trialbal1___3" localSheetId="1">#REF!</definedName>
    <definedName name="trialbal1___3">#REF!</definedName>
    <definedName name="trialbal1___5" localSheetId="1">#REF!</definedName>
    <definedName name="trialbal1___5">#REF!</definedName>
    <definedName name="trialbal1___6" localSheetId="1">#REF!</definedName>
    <definedName name="trialbal1___6">#REF!</definedName>
    <definedName name="trialbal1___8" localSheetId="1">#REF!</definedName>
    <definedName name="trialbal1___8">#REF!</definedName>
    <definedName name="tt" localSheetId="1">#REF!</definedName>
    <definedName name="tt">#REF!</definedName>
    <definedName name="ttt" localSheetId="1">#REF!</definedName>
    <definedName name="ttt">#REF!</definedName>
    <definedName name="tun" hidden="1">{"'Model'!$A$1:$N$53"}</definedName>
    <definedName name="TWE" hidden="1">{"'Eng (page2)'!$A$1:$D$52"}</definedName>
    <definedName name="tyu" localSheetId="1">#REF!</definedName>
    <definedName name="tyu">#REF!</definedName>
    <definedName name="u" localSheetId="1">#REF!</definedName>
    <definedName name="u">#REF!</definedName>
    <definedName name="uj" localSheetId="1">#REF!</definedName>
    <definedName name="uj">#REF!</definedName>
    <definedName name="ujj" hidden="1">{"'Eng (page2)'!$A$1:$D$52"}</definedName>
    <definedName name="UKL" hidden="1">{"'Eng (page2)'!$A$1:$D$52"}</definedName>
    <definedName name="unew" hidden="1">{"'Model'!$A$1:$N$53"}</definedName>
    <definedName name="UOO" hidden="1">{"'Eng (page2)'!$A$1:$D$52"}</definedName>
    <definedName name="Uor" hidden="1">{"'Eng (page2)'!$A$1:$D$52"}</definedName>
    <definedName name="VBUD" localSheetId="1">#REF!</definedName>
    <definedName name="VBUD">#REF!</definedName>
    <definedName name="VCAR" localSheetId="1">#REF!</definedName>
    <definedName name="VCAR">#REF!</definedName>
    <definedName name="vcx" hidden="1">{"'Model'!$A$1:$N$53"}</definedName>
    <definedName name="VDF" hidden="1">{"'Eng (page2)'!$A$1:$D$52"}</definedName>
    <definedName name="veevee" hidden="1">{"'Model'!$A$1:$N$53"}</definedName>
    <definedName name="VFUR" localSheetId="1">#REF!</definedName>
    <definedName name="VFUR">#REF!</definedName>
    <definedName name="VLAN" localSheetId="1">#REF!</definedName>
    <definedName name="VLAN">#REF!</definedName>
    <definedName name="VMAC" localSheetId="1">#REF!</definedName>
    <definedName name="VMAC">#REF!</definedName>
    <definedName name="VTOO" localSheetId="1">#REF!</definedName>
    <definedName name="VTOO">#REF!</definedName>
    <definedName name="vxvx" hidden="1">{"'Eng (page2)'!$A$1:$D$52"}</definedName>
    <definedName name="w" localSheetId="1">#REF!</definedName>
    <definedName name="w">#REF!</definedName>
    <definedName name="walkthrough" hidden="1">{"'Eng (page2)'!$A$1:$D$52"}</definedName>
    <definedName name="wanna" hidden="1">{"'Model'!$A$1:$N$53"}</definedName>
    <definedName name="we" localSheetId="1">#REF!</definedName>
    <definedName name="we">#REF!</definedName>
    <definedName name="WED" hidden="1">{"'Eng (page2)'!$A$1:$D$52"}</definedName>
    <definedName name="weee" hidden="1">{"'Eng (page2)'!$A$1:$D$52"}</definedName>
    <definedName name="weewee" hidden="1">{"'Model'!$A$1:$N$53"}</definedName>
    <definedName name="werw" hidden="1">{#N/A,#N/A,FALSE,"MAIN";#N/A,#N/A,FALSE,"ACTvsBUD"}</definedName>
    <definedName name="werwer" hidden="1">{"'Model'!$A$1:$N$53"}</definedName>
    <definedName name="wps" localSheetId="1">#REF!</definedName>
    <definedName name="wps">#REF!</definedName>
    <definedName name="wps___0" localSheetId="1">#REF!</definedName>
    <definedName name="wps___0">#REF!</definedName>
    <definedName name="wps___12" localSheetId="1">#REF!</definedName>
    <definedName name="wps___12">#REF!</definedName>
    <definedName name="wps___14" localSheetId="1">#REF!</definedName>
    <definedName name="wps___14">#REF!</definedName>
    <definedName name="wps___3" localSheetId="1">#REF!</definedName>
    <definedName name="wps___3">#REF!</definedName>
    <definedName name="wps___5" localSheetId="1">#REF!</definedName>
    <definedName name="wps___5">#REF!</definedName>
    <definedName name="wps___6" localSheetId="1">#REF!</definedName>
    <definedName name="wps___6">#REF!</definedName>
    <definedName name="wps___8" localSheetId="1">#REF!</definedName>
    <definedName name="wps___8">#REF!</definedName>
    <definedName name="wr" hidden="1">{"'Eng (page2)'!$A$1:$D$52"}</definedName>
    <definedName name="wrn.1_lev." hidden="1">{"level1",#N/A,FALSE,"1_LEV";"LEVEL1",#N/A,FALSE,"1_LEV"}</definedName>
    <definedName name="wrn.1_levbt." hidden="1">{"lev1bt",#N/A,FALSE,"1_LEVB-T"}</definedName>
    <definedName name="wrn.2_levmon." hidden="1">{"lev2mon",#N/A,FALSE,"2_levmon"}</definedName>
    <definedName name="wrn.2_levmonbt." hidden="1">{"lev2monbt",#N/A,FALSE,"2_levmonB-T"}</definedName>
    <definedName name="wrn.2_levytd." hidden="1">{"lev2ytd",#N/A,FALSE,"2_LEVYTD"}</definedName>
    <definedName name="wrn.2_levytdbt." hidden="1">{"lev2tytbt",#N/A,FALSE,"2_LEVYTDB-T"}</definedName>
    <definedName name="wrn.Aging._.and._.Trend._.Analysis." hidden="1">{#N/A,#N/A,FALSE,"Aging Summary";#N/A,#N/A,FALSE,"Ratio Analysis";#N/A,#N/A,FALSE,"Test 120 Day Accts";#N/A,#N/A,FALSE,"Tickmarks"}</definedName>
    <definedName name="wrn.All." hidden="1">{"CF Assumptions",#N/A,FALSE,"Asu";#N/A,#N/A,FALSE,"Notes";#N/A,#N/A,FALSE,"CF";#N/A,#N/A,FALSE,"Summary";#N/A,#N/A,FALSE,"B&amp;T";"Taxable Income",#N/A,FALSE,"B&amp;T";"SM1",#N/A,FALSE,"SM";"SM2",#N/A,FALSE,"SM";#N/A,#N/A,FALSE,"C&amp;D";"NetFees",#N/A,FALSE,"MAINT";"RoomNights",#N/A,FALSE,"MAINT";"Mgmt1",#N/A,FALSE,"MGMT";"Mgmt2",#N/A,FALSE,"MGMT";"Rent1",#N/A,FALSE,"RENT";"Rent2",#N/A,FALSE,"RENT";#N/A,#N/A,FALSE,"HOSP";#N/A,#N/A,FALSE,"FIN";#N/A,#N/A,FALSE,"CF (2)";#N/A,#N/A,FALSE,"C&amp;D (2)";"FB Assumptions",#N/A,FALSE,"Asu";"FB Cashflow 1",#N/A,FALSE,"F&amp;B";"FB Cashflow 2",#N/A,FALSE,"F&amp;B";"Golf Assumptions",#N/A,FALSE,"Asu";"Golf PF1",#N/A,FALSE,"Golf";"Golf PF2",#N/A,FALSE,"Golf";"Golf Dep1",#N/A,FALSE,"Golf";"Golf Dep2",#N/A,FALSE,"Golf";"Rpt_Cost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Bridge",#N/A,FALSE,"Reports";"Sensitivity1",#N/A,FALSE,"Sensitivity";"Rpt_Price Pace Comp",#N/A,FALSE,"Reports";"Sensitivity2",#N/A,FALSE,"Sensitivity"}</definedName>
    <definedName name="wrn.All._.Reports.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SSDEPART2.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BALANCE." hidden="1">{"balance",#N/A,FALSE,"BALANCE"}</definedName>
    <definedName name="wrn.cashflow." hidden="1">{"cashflow",#N/A,FALSE,"CASHFLOW "}</definedName>
    <definedName name="wrn.Complete._.Cash._.Flow.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dep12." hidden="1">{#N/A,#N/A,FALSE,"PM1";#N/A,#N/A,FALSE,"PM2";#N/A,#N/A,FALSE,"PM3";#N/A,#N/A,FALSE,"PM4";#N/A,#N/A,FALSE,"PM5";#N/A,#N/A,FALSE,"PM6";#N/A,#N/A,FALSE,"CM1"}</definedName>
    <definedName name="wrn.DEPART1." hidden="1">{#N/A,#N/A,FALSE,"VPM(1-4)_12";#N/A,#N/A,FALSE,"CONV(1-4)_12"}</definedName>
    <definedName name="wrn.dept1." hidden="1">{#N/A,#N/A,FALSE,"VPM1_12";#N/A,#N/A,FALSE,"VPM2_12";#N/A,#N/A,FALSE,"VPM3_12";#N/A,#N/A,FALSE,"VPM4_12";#N/A,#N/A,FALSE,"CONV1_12";#N/A,#N/A,FALSE,"CONV2_12";#N/A,#N/A,FALSE,"CONV3_12";#N/A,#N/A,FALSE,"CONV4_12"}</definedName>
    <definedName name="wrn.Food_Beverage." hidden="1">{"FB Assumptions",#N/A,FALSE,"Asu";"FB Cashflow 1",#N/A,FALSE,"F&amp;B";"FB Cashflow 2",#N/A,FALSE,"F&amp;B"}</definedName>
    <definedName name="wrn.Forecast.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FURDEPART2.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Golf." hidden="1">{"Golf Assumptions",#N/A,FALSE,"Asu";"Golf PF1",#N/A,FALSE,"Golf";"Golf PF2",#N/A,FALSE,"Golf";"Golf Dep1",#N/A,FALSE,"Golf";"Golf Dep2",#N/A,FALSE,"Golf"}</definedName>
    <definedName name="wrn.hilight1." hidden="1">{"hilight1",#N/A,FALSE,"HILIGHT1"}</definedName>
    <definedName name="wrn.hilight2." hidden="1">{"hilight2",#N/A,FALSE,"HILIGHT2"}</definedName>
    <definedName name="wrn.hilight3." hidden="1">{"hilight3",#N/A,FALSE,"HILIGHT3"}</definedName>
    <definedName name="wrn.income." hidden="1">{"income",#N/A,FALSE,"INCOME"}</definedName>
    <definedName name="wrn.index." hidden="1">{"index",#N/A,FALSE,"INDEX"}</definedName>
    <definedName name="wrn.MONTHLY.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PMDEPAER2.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Rent." hidden="1">{"Rent1",#N/A,FALSE,"RENT";"Rent2",#N/A,FALSE,"RENT"}</definedName>
    <definedName name="wrn.REPORT_EST." hidden="1">{"PRINT_EST",#N/A,FALSE,"ESTMON"}</definedName>
    <definedName name="wrn.rev_sale._.report." hidden="1">{"revsale",#N/A,FALSE,"REV-ยุพดี"}</definedName>
    <definedName name="wrn.revable." hidden="1">{"revable",#N/A,FALSE,"REVABLE"}</definedName>
    <definedName name="wrn.RLDEPART2.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sales._.report." hidden="1">{"sales",#N/A,FALSE,"SALES"}</definedName>
    <definedName name="wrn.Sensitive." hidden="1">{"Sensitivity1",#N/A,FALSE,"Sensitivity";"Sensitivity2",#N/A,FALSE,"Sensitivity"}</definedName>
    <definedName name="wrn.Steering._.Committee." hidden="1">{"CF Assumptions",#N/A,FALSE,"Asu";#N/A,#N/A,FALSE,"Summary";#N/A,#N/A,FALSE,"CF (2)";#N/A,#N/A,FALSE,"SM";#N/A,#N/A,FALSE,"C&amp;D";#N/A,#N/A,FALSE,"MGMT";#N/A,#N/A,FALSE,"Notes"}</definedName>
    <definedName name="wrn.sum_mth.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ww" hidden="1">{"'Eng (page2)'!$A$1:$D$52"}</definedName>
    <definedName name="WWE" hidden="1">{"'Eng (page2)'!$A$1:$D$52"}</definedName>
    <definedName name="www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XRefCopyRangeCount" hidden="1">1</definedName>
    <definedName name="xx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y" localSheetId="1">#REF!</definedName>
    <definedName name="y">#REF!</definedName>
    <definedName name="YA" localSheetId="1">#REF!</definedName>
    <definedName name="YA">#REF!</definedName>
    <definedName name="YA_Tbl" localSheetId="1">#REF!</definedName>
    <definedName name="YA_Tbl">#REF!</definedName>
    <definedName name="YE" localSheetId="1">#REF!</definedName>
    <definedName name="YE">#REF!</definedName>
    <definedName name="Ye___0" localSheetId="1">#REF!</definedName>
    <definedName name="Ye___0">#REF!</definedName>
    <definedName name="Ye___12" localSheetId="1">#REF!</definedName>
    <definedName name="Ye___12">#REF!</definedName>
    <definedName name="Ye___14" localSheetId="1">#REF!</definedName>
    <definedName name="Ye___14">#REF!</definedName>
    <definedName name="Ye___3" localSheetId="1">#REF!</definedName>
    <definedName name="Ye___3">#REF!</definedName>
    <definedName name="Ye___5" localSheetId="1">#REF!</definedName>
    <definedName name="Ye___5">#REF!</definedName>
    <definedName name="Ye___6" localSheetId="1">#REF!</definedName>
    <definedName name="Ye___6">#REF!</definedName>
    <definedName name="Ye___8" localSheetId="1">#REF!</definedName>
    <definedName name="Ye___8">#REF!</definedName>
    <definedName name="YEAR" localSheetId="1">#REF!</definedName>
    <definedName name="YEAR">#REF!</definedName>
    <definedName name="year_st" localSheetId="1">#REF!</definedName>
    <definedName name="year_st">#REF!</definedName>
    <definedName name="yinyin" hidden="1">{"'Model'!$A$1:$N$53"}</definedName>
    <definedName name="yr" localSheetId="1">#REF!</definedName>
    <definedName name="yr">#REF!</definedName>
    <definedName name="yr_curr" localSheetId="1">#REF!</definedName>
    <definedName name="yr_curr">#REF!</definedName>
    <definedName name="yr_start" localSheetId="1">#REF!</definedName>
    <definedName name="yr_start">#REF!</definedName>
    <definedName name="YRE" hidden="1">{"'Eng (page2)'!$A$1:$D$52"}</definedName>
    <definedName name="YTD_DEPRN" localSheetId="1">#REF!</definedName>
    <definedName name="YTD_DEPRN">#REF!</definedName>
    <definedName name="YTD_DEPRN___0" localSheetId="1">#REF!</definedName>
    <definedName name="YTD_DEPRN___0">#REF!</definedName>
    <definedName name="YTD_DEPRN___12" localSheetId="1">#REF!</definedName>
    <definedName name="YTD_DEPRN___12">#REF!</definedName>
    <definedName name="YTD_DEPRN___14" localSheetId="1">#REF!</definedName>
    <definedName name="YTD_DEPRN___14">#REF!</definedName>
    <definedName name="YTD_DEPRN___3" localSheetId="1">#REF!</definedName>
    <definedName name="YTD_DEPRN___3">#REF!</definedName>
    <definedName name="YTD_DEPRN___5" localSheetId="1">#REF!</definedName>
    <definedName name="YTD_DEPRN___5">#REF!</definedName>
    <definedName name="YTD_DEPRN___6" localSheetId="1">#REF!</definedName>
    <definedName name="YTD_DEPRN___6">#REF!</definedName>
    <definedName name="YTD_DEPRN___8" localSheetId="1">#REF!</definedName>
    <definedName name="YTD_DEPRN___8">#REF!</definedName>
    <definedName name="ytry" hidden="1">{"'Eng (page2)'!$A$1:$D$52"}</definedName>
    <definedName name="YTU" hidden="1">{"'Eng (page2)'!$A$1:$D$52"}</definedName>
    <definedName name="ywer" hidden="1">{"'Eng (page2)'!$A$1:$D$52"}</definedName>
    <definedName name="YWRW" hidden="1">{"'Eng (page2)'!$A$1:$D$52"}</definedName>
    <definedName name="yyy" hidden="1">{"'Eng (page2)'!$A$1:$D$52"}</definedName>
    <definedName name="z" localSheetId="1">#REF!</definedName>
    <definedName name="z">#REF!</definedName>
    <definedName name="Z_49B219E1_4786_11D6_A7AB_00062912FA68_.wvu.Cols" localSheetId="1" hidden="1">#REF!</definedName>
    <definedName name="Z_49B219E1_4786_11D6_A7AB_00062912FA68_.wvu.Cols" hidden="1">#REF!</definedName>
    <definedName name="Z_49B219E1_4786_11D6_A7AB_00062912FA68_.wvu.PrintArea" localSheetId="1" hidden="1">#REF!</definedName>
    <definedName name="Z_49B219E1_4786_11D6_A7AB_00062912FA68_.wvu.PrintArea" hidden="1">#REF!</definedName>
    <definedName name="Z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ZC" hidden="1">{"'Model'!$A$1:$N$53"}</definedName>
    <definedName name="ZC_1" hidden="1">{"'Model'!$A$1:$N$53"}</definedName>
    <definedName name="ZD" hidden="1">{"'Eng (page2)'!$A$1:$D$52"}</definedName>
    <definedName name="ZD1copy" hidden="1">{"'Eng (page2)'!$A$1:$D$52"}</definedName>
    <definedName name="zz" hidden="1">{"'Eng (page2)'!$A$1:$D$52"}</definedName>
    <definedName name="เด" hidden="1">{"'Model'!$A$1:$N$53"}</definedName>
    <definedName name="แดดเก" hidden="1">{"'Model'!$A$1:$N$53"}</definedName>
    <definedName name="ก" hidden="1">{"'Model'!$A$1:$N$53"}</definedName>
    <definedName name="ฆฆ" localSheetId="1">#REF!</definedName>
    <definedName name="ฆฆ">#REF!</definedName>
    <definedName name="ด" localSheetId="1">#REF!</definedName>
    <definedName name="ด">#REF!</definedName>
    <definedName name="ท" localSheetId="1">#REF!</definedName>
    <definedName name="ท">#REF!</definedName>
    <definedName name="น">#N/A</definedName>
    <definedName name="ฝ" localSheetId="1">#REF!</definedName>
    <definedName name="ฝ">#REF!</definedName>
    <definedName name="พพเเ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ฟ1" localSheetId="1">#REF!</definedName>
    <definedName name="ฟ1">#REF!</definedName>
    <definedName name="ฟ1000" localSheetId="1">#REF!</definedName>
    <definedName name="ฟ1000">#REF!</definedName>
    <definedName name="ฟ200" localSheetId="1">#REF!</definedName>
    <definedName name="ฟ200">#REF!</definedName>
    <definedName name="ฟ850" localSheetId="1">#REF!</definedName>
    <definedName name="ฟ850">#REF!</definedName>
    <definedName name="ฟฟ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ร" hidden="1">{"'Model'!$A$1:$N$53"}</definedName>
    <definedName name="สบทร" hidden="1">{"'Model'!$A$1:$N$53"}</definedName>
    <definedName name="าาา" hidden="1">{"'Model'!$A$1:$N$53"}</definedName>
    <definedName name="าาาา" hidden="1">{"'Model'!$A$1:$N$53"}</definedName>
    <definedName name="ๆ" localSheetId="1">#REF!</definedName>
    <definedName name="ๆ">#REF!</definedName>
    <definedName name="北陽産業" localSheetId="1" hidden="1">#REF!</definedName>
    <definedName name="北陽産業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2" l="1"/>
  <c r="J50" i="2"/>
  <c r="L50" i="2"/>
  <c r="N50" i="2"/>
  <c r="P21" i="3"/>
  <c r="P14" i="3"/>
  <c r="P13" i="3"/>
  <c r="P12" i="3"/>
  <c r="P16" i="4"/>
  <c r="P14" i="4"/>
  <c r="P13" i="4"/>
  <c r="P12" i="4"/>
  <c r="L25" i="4"/>
  <c r="H28" i="2" l="1"/>
  <c r="G119" i="1" l="1"/>
  <c r="I70" i="6" l="1"/>
  <c r="E70" i="6" l="1"/>
  <c r="E83" i="6" l="1"/>
  <c r="I83" i="6" l="1"/>
  <c r="A44" i="6"/>
  <c r="A88" i="6" s="1"/>
  <c r="A46" i="6"/>
  <c r="A90" i="6" s="1"/>
  <c r="A129" i="6" l="1"/>
  <c r="A87" i="6"/>
  <c r="A93" i="1"/>
  <c r="A52" i="2"/>
  <c r="A29" i="4"/>
  <c r="A29" i="3" s="1"/>
  <c r="J25" i="4" l="1"/>
  <c r="H25" i="4"/>
  <c r="F25" i="4"/>
  <c r="P21" i="4"/>
  <c r="N18" i="4"/>
  <c r="P20" i="4" s="1"/>
  <c r="L18" i="4"/>
  <c r="J18" i="4"/>
  <c r="H18" i="4"/>
  <c r="F18" i="4"/>
  <c r="L25" i="3"/>
  <c r="J25" i="3"/>
  <c r="H25" i="3"/>
  <c r="F25" i="3"/>
  <c r="N18" i="3"/>
  <c r="P20" i="3" s="1"/>
  <c r="L18" i="3"/>
  <c r="J18" i="3"/>
  <c r="H18" i="3"/>
  <c r="F18" i="3"/>
  <c r="P16" i="3"/>
  <c r="J44" i="2"/>
  <c r="J28" i="2"/>
  <c r="J17" i="2"/>
  <c r="H17" i="2"/>
  <c r="J12" i="2"/>
  <c r="J19" i="2" s="1"/>
  <c r="N12" i="2"/>
  <c r="A137" i="1"/>
  <c r="I119" i="1"/>
  <c r="A96" i="1"/>
  <c r="A94" i="1"/>
  <c r="I81" i="1"/>
  <c r="I70" i="1"/>
  <c r="G70" i="1"/>
  <c r="A52" i="1"/>
  <c r="A50" i="1"/>
  <c r="I23" i="1"/>
  <c r="K23" i="1"/>
  <c r="I83" i="1" l="1"/>
  <c r="P18" i="3"/>
  <c r="I40" i="1"/>
  <c r="M23" i="1"/>
  <c r="L17" i="2"/>
  <c r="N44" i="2"/>
  <c r="K40" i="1"/>
  <c r="L44" i="2"/>
  <c r="M119" i="1"/>
  <c r="L12" i="2"/>
  <c r="N17" i="2"/>
  <c r="M81" i="1"/>
  <c r="L28" i="2"/>
  <c r="M40" i="1"/>
  <c r="H12" i="2"/>
  <c r="G40" i="1"/>
  <c r="G81" i="1"/>
  <c r="K81" i="1"/>
  <c r="K70" i="1"/>
  <c r="G23" i="1"/>
  <c r="M70" i="1"/>
  <c r="N28" i="2"/>
  <c r="I121" i="1" l="1"/>
  <c r="M83" i="1"/>
  <c r="M42" i="1"/>
  <c r="H44" i="2"/>
  <c r="G42" i="1"/>
  <c r="H19" i="2"/>
  <c r="H22" i="2" s="1"/>
  <c r="J22" i="2"/>
  <c r="J30" i="2" s="1"/>
  <c r="J33" i="2" s="1"/>
  <c r="G9" i="6" s="1"/>
  <c r="I42" i="1"/>
  <c r="K83" i="1"/>
  <c r="G83" i="1"/>
  <c r="G121" i="1" s="1"/>
  <c r="L19" i="2"/>
  <c r="N19" i="2"/>
  <c r="P18" i="4"/>
  <c r="K42" i="1"/>
  <c r="N22" i="2" l="1"/>
  <c r="N30" i="2" s="1"/>
  <c r="N33" i="2" s="1"/>
  <c r="K9" i="6" s="1"/>
  <c r="L22" i="2"/>
  <c r="L30" i="2" s="1"/>
  <c r="L33" i="2" s="1"/>
  <c r="J36" i="2"/>
  <c r="M121" i="1"/>
  <c r="I9" i="6" l="1"/>
  <c r="I24" i="6" s="1"/>
  <c r="L36" i="2"/>
  <c r="L46" i="2" s="1"/>
  <c r="H30" i="2"/>
  <c r="H33" i="2" s="1"/>
  <c r="H36" i="2" s="1"/>
  <c r="H46" i="2" s="1"/>
  <c r="J46" i="2"/>
  <c r="N36" i="2"/>
  <c r="N25" i="3"/>
  <c r="I37" i="6" l="1"/>
  <c r="I40" i="6" s="1"/>
  <c r="I96" i="6" s="1"/>
  <c r="I99" i="6" s="1"/>
  <c r="E9" i="6"/>
  <c r="N46" i="2"/>
  <c r="E24" i="6" l="1"/>
  <c r="P23" i="4"/>
  <c r="P23" i="3"/>
  <c r="E37" i="6" l="1"/>
  <c r="N25" i="4"/>
  <c r="P25" i="4"/>
  <c r="K119" i="1"/>
  <c r="P25" i="3"/>
  <c r="E40" i="6" l="1"/>
  <c r="K121" i="1"/>
  <c r="E96" i="6" l="1"/>
  <c r="E99" i="6" l="1"/>
</calcChain>
</file>

<file path=xl/sharedStrings.xml><?xml version="1.0" encoding="utf-8"?>
<sst xmlns="http://schemas.openxmlformats.org/spreadsheetml/2006/main" count="480" uniqueCount="219">
  <si>
    <t>บริษัท สโตนวัน จำกัด (มหาชน)</t>
  </si>
  <si>
    <t xml:space="preserve">งบฐานะการเงิน </t>
  </si>
  <si>
    <t>ณ วันที่ 31 ธันวาคม พ.ศ. 2568</t>
  </si>
  <si>
    <t>งบการเงินรวม</t>
  </si>
  <si>
    <t>งบการเงินเฉพาะกิจการ</t>
  </si>
  <si>
    <t>พ.ศ. 2568</t>
  </si>
  <si>
    <t>พ.ศ. 2567</t>
  </si>
  <si>
    <t>หมายเหตุ</t>
  </si>
  <si>
    <t>บาท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</si>
  <si>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</si>
  <si>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</si>
  <si>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</si>
  <si>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สินทรัพย์ทางการเงินที่วัดมูลค่า</t>
  </si>
  <si>
    <t>ด้วยวิธีราคาทุนตัดจำหน่าย</t>
  </si>
  <si>
    <t>ลูกหนี้การค้าและลูกหนี้หมุนเวียนอื่น - สุทธิ</t>
  </si>
  <si>
    <t>เงินให้กู้ยืมระยะสั้นแก่กิจการอื่น</t>
  </si>
  <si>
    <t>12</t>
  </si>
  <si>
    <t>เงินให้กู้ยืมระยะสั้นแก่บริษัทย่อย</t>
  </si>
  <si>
    <t>36.4</t>
  </si>
  <si>
    <t>-</t>
  </si>
  <si>
    <t>เงินให้กู้ยืมระยะยาวแก่บริษัทย่อย</t>
  </si>
  <si>
    <t>- ส่วนที่ถึงกำหนดชำระภายในหนึ่งปี</t>
  </si>
  <si>
    <t>36.5</t>
  </si>
  <si>
    <t>สินค้าคงเหลือ - สุทธิ</t>
  </si>
  <si>
    <t>13</t>
  </si>
  <si>
    <t>สินทรัพย์หมุนเวียนอื่น</t>
  </si>
  <si>
    <t>รวมสินทรัพย์หมุนเวียน</t>
  </si>
  <si>
    <t>สินทรัพย์ไม่หมุนเวียน</t>
  </si>
  <si>
    <t>เงินฝากสถาบันการเงินที่มีข้อจำกัดในการใช้</t>
  </si>
  <si>
    <t>14</t>
  </si>
  <si>
    <t>เงินฝากสถาบันการเงินที่ติดภาระผูกพัน</t>
  </si>
  <si>
    <t>15</t>
  </si>
  <si>
    <t>เงินลงทุนในบริษัทย่อย</t>
  </si>
  <si>
    <t>16</t>
  </si>
  <si>
    <t>อสังหาริมทรัพย์เพื่อการลงทุน - สุทธิ</t>
  </si>
  <si>
    <t>17</t>
  </si>
  <si>
    <t>ที่ดิน อาคารและอุปกรณ์ - สุทธิ</t>
  </si>
  <si>
    <t>18</t>
  </si>
  <si>
    <t>สินทรัพย์สิทธิการใช้ - สุทธิ</t>
  </si>
  <si>
    <t>19</t>
  </si>
  <si>
    <t>สินทรัพย์ไม่มีตัวตน - สุทธิ</t>
  </si>
  <si>
    <t>20</t>
  </si>
  <si>
    <t>ค่าเปิดหน้าเหมืองรอตัดจ่าย - สุทธิ</t>
  </si>
  <si>
    <t>21</t>
  </si>
  <si>
    <t>ค่าฟื้นฟูสภาพเหมืองรอตัดจ่าย - สุทธิ</t>
  </si>
  <si>
    <t>22</t>
  </si>
  <si>
    <t>สินทรัพย์ภาษีเงินได้รอการตัดบัญชี</t>
  </si>
  <si>
    <t>23</t>
  </si>
  <si>
    <t>สินทรัพย์ไม่หมุนเวียนอื่น</t>
  </si>
  <si>
    <t>รวมสินทรัพย์ไม่หมุนเวียน</t>
  </si>
  <si>
    <t xml:space="preserve">รวมสินทรัพย์  </t>
  </si>
  <si>
    <t>…………………………………………………………..               …………………………………………………………..</t>
  </si>
  <si>
    <t xml:space="preserve">                              (                                            )                                  (                                            )</t>
  </si>
  <si>
    <t>หมายเหตุประกอบงบการเงินรวมและงบการเงินเฉพาะกิจการเป็นส่วนหนึ่งของงบการเงินนี้</t>
  </si>
  <si>
    <r>
      <t>งบฐานะการเงิน</t>
    </r>
    <r>
      <rPr>
        <sz val="13"/>
        <rFont val="Browallia New"/>
        <family val="2"/>
      </rPr>
      <t xml:space="preserve"> (ต่อ)</t>
    </r>
  </si>
  <si>
    <t>หนี้สินและส่วนของเจ้าของ</t>
  </si>
  <si>
    <t>หนี้สินหมุนเวียน</t>
  </si>
  <si>
    <t>เจ้าหนี้การค้าและเจ้าหนี้หมุนเวียนอื่น</t>
  </si>
  <si>
    <t>24</t>
  </si>
  <si>
    <t>เงินกู้ยืมระยะยาวจากสถาบันการเงิน</t>
  </si>
  <si>
    <t>25</t>
  </si>
  <si>
    <t>หนี้สินตามสัญญาเช่า - ส่วนที่ถึงกำหนด</t>
  </si>
  <si>
    <t>ชำระภายในหนึ่งปี</t>
  </si>
  <si>
    <t>26</t>
  </si>
  <si>
    <t>ภาษีเงินได้นิติบุคคลค้างจ่าย</t>
  </si>
  <si>
    <t>ประมาณการหนี้สินหมุนเวียนอื่น</t>
  </si>
  <si>
    <t>27</t>
  </si>
  <si>
    <t>หนี้สินหมุนเวียนอื่น</t>
  </si>
  <si>
    <t xml:space="preserve">รวมหนี้สินหมุนเวียน </t>
  </si>
  <si>
    <t>หนี้สินไม่หมุนเวียน</t>
  </si>
  <si>
    <t>เจ้าหนี้ไม่หมุนเวียนอื่น</t>
  </si>
  <si>
    <t>หนี้สินตามสัญญาเช่า - สุทธิ</t>
  </si>
  <si>
    <t>หนี้สินภาษีเงินได้รอการตัดบัญชี</t>
  </si>
  <si>
    <t>ประมาณการหนี้สินไม่หมุนเวียนอื่น</t>
  </si>
  <si>
    <t>ภาระผูกพันผลประโยชน์พนักงาน</t>
  </si>
  <si>
    <t>28</t>
  </si>
  <si>
    <t xml:space="preserve">รวมหนี้สินไม่หมุนเวียน </t>
  </si>
  <si>
    <t>รวมหนี้สิน</t>
  </si>
  <si>
    <r>
      <t xml:space="preserve">หนี้สินและส่วนของเจ้าของ </t>
    </r>
    <r>
      <rPr>
        <sz val="13"/>
        <rFont val="Browallia New"/>
        <family val="2"/>
      </rPr>
      <t>(ต่อ)</t>
    </r>
  </si>
  <si>
    <t>ส่วนของเจ้าของ</t>
  </si>
  <si>
    <t>ทุนเรือนหุ้น</t>
  </si>
  <si>
    <t>ทุนจดทะเบียน</t>
  </si>
  <si>
    <t xml:space="preserve">หุ้นสามัญจำนวน 307,134,600 หุ้น </t>
  </si>
  <si>
    <t>มูลค่าที่ตราไว้หุ้นละ 1 บาท</t>
  </si>
  <si>
    <t>ทุนที่ออกและชำระแล้ว</t>
  </si>
  <si>
    <t>จ่ายชำระแล้วหุ้นละ 1 บาท</t>
  </si>
  <si>
    <t>ส่วนเกินมูลค่าหุ้น</t>
  </si>
  <si>
    <t>ส่วนเกินทุนจากการจ่ายโดยใช้หุ้นเป็นเกณฑ์</t>
  </si>
  <si>
    <t xml:space="preserve">กำไรสะสม </t>
  </si>
  <si>
    <t>จัดสรรแล้ว - ทุนสำรองตามกฏหมาย</t>
  </si>
  <si>
    <t>29</t>
  </si>
  <si>
    <t>ยังไม่ได้จัดสรร</t>
  </si>
  <si>
    <t>รวมส่วนของเจ้าของ</t>
  </si>
  <si>
    <t>รวมหนี้สินและส่วนของเจ้าของ</t>
  </si>
  <si>
    <t>งบกำไรขาดทุนเบ็ดเสร็จ</t>
  </si>
  <si>
    <t>สำหรับปีสิ้นสุดวันที่ 31 ธันวาคม พ.ศ. 2568</t>
  </si>
  <si>
    <t>ข้อมูลทางการเงินรวม</t>
  </si>
  <si>
    <t>ข้อมูลทางการเงินเฉพาะกิจการ</t>
  </si>
  <si>
    <t>รายได้จากการขายและให้บริการ</t>
  </si>
  <si>
    <t>รายได้จากการบริหารจัดการ</t>
  </si>
  <si>
    <t>36.1</t>
  </si>
  <si>
    <t>รวมรายได้</t>
  </si>
  <si>
    <t>ต้นทุนขายและให้บริการ</t>
  </si>
  <si>
    <t>ต้นทุนค่าบริหารจัดการ</t>
  </si>
  <si>
    <t>รวมต้นทุน</t>
  </si>
  <si>
    <t>กำไรขั้นต้น</t>
  </si>
  <si>
    <t xml:space="preserve">รายได้อื่น   </t>
  </si>
  <si>
    <t>กำไรก่อนค่าใช้จ่าย</t>
  </si>
  <si>
    <t>ค่าใช้จ่ายในการขายและต้นทุนในการจัดจำหน่าย</t>
  </si>
  <si>
    <t>ค่าใช้จ่ายในการบริหาร</t>
  </si>
  <si>
    <t>กลับรายการผลขาดทุนด้านเครดิตที่คาดว่าจะเกิดขึ้น</t>
  </si>
  <si>
    <t>รวมค่าใช้จ่าย</t>
  </si>
  <si>
    <t>กำไรก่อนต้นทุนทางการเงินและภาษีเงินได้</t>
  </si>
  <si>
    <t>ต้นทุนทางการเงิน</t>
  </si>
  <si>
    <t>กำไรก่อนภาษีเงินได้</t>
  </si>
  <si>
    <t>ภาษีเงินได้</t>
  </si>
  <si>
    <t>กำไรสำหรับปี</t>
  </si>
  <si>
    <t>กำไรขาดทุนเบ็ดเสร็จอื่น</t>
  </si>
  <si>
    <t>รายการที่จะไม่จัดประเภทรายการใหม่</t>
  </si>
  <si>
    <t>ไปยังกำไรหรือขาดทุนในภายหลัง</t>
  </si>
  <si>
    <t>การวัดมูลค่าใหม่ของภาระผูกพันผลประโยชน์</t>
  </si>
  <si>
    <t>พนักงาน - สุทธิจากภาษี</t>
  </si>
  <si>
    <t>กำไรขาดทุนเบ็ดเสร็จอื่นสำหรับปี - สุทธิจากภาษี</t>
  </si>
  <si>
    <t>กำไรขาดทุนเบ็ดเสร็จรวมสำหรับปี</t>
  </si>
  <si>
    <t>กำไรต่อหุ้น</t>
  </si>
  <si>
    <t>กำไรต่อหุ้นขั้นพื้นฐาน (บาทต่อหุ้น)</t>
  </si>
  <si>
    <t>งบการเปลี่ยนแปลงส่วนของเจ้าของ</t>
  </si>
  <si>
    <t>กำไรสะสม</t>
  </si>
  <si>
    <t>ส่วนเกินทุนจาก</t>
  </si>
  <si>
    <t>จัดสรรแล้ว -</t>
  </si>
  <si>
    <t>ทุนที่ออก</t>
  </si>
  <si>
    <t>ส่วนเกิน</t>
  </si>
  <si>
    <t>การจ่ายโดยใช้</t>
  </si>
  <si>
    <t>ทุนสำรอง</t>
  </si>
  <si>
    <t>รวมส่วนของ</t>
  </si>
  <si>
    <t>และชำระแล้ว</t>
  </si>
  <si>
    <t>มูลค่าหุ้น</t>
  </si>
  <si>
    <t>หุ้นเป็นเกณฑ์</t>
  </si>
  <si>
    <t>ตามกฎหมาย</t>
  </si>
  <si>
    <t>เจ้าของ</t>
  </si>
  <si>
    <t>ยอดคงเหลือ ณ วันที่ 1 มกราคม พ.ศ. 2567</t>
  </si>
  <si>
    <t>การออกหุ้นสามัญ</t>
  </si>
  <si>
    <t>เงินปันผลจ่าย</t>
  </si>
  <si>
    <t>สำรองตามกฏหมาย</t>
  </si>
  <si>
    <t>กำไรเบ็ดเสร็จรวมสำหรับปี</t>
  </si>
  <si>
    <t>ยอดคงเหลือ ณ วันที่ 31 ธันวาคม พ.ศ. 2567</t>
  </si>
  <si>
    <t>ยอดคงเหลือ ณ วันที่ 1 มกราคม พ.ศ. 2568</t>
  </si>
  <si>
    <t>ยอดคงเหลือ ณ วันที่ 31 ธันวาคม พ.ศ. 2568</t>
  </si>
  <si>
    <r>
      <t>งบการเปลี่ยนแปลงส่วนของเจ้าของ</t>
    </r>
    <r>
      <rPr>
        <sz val="13"/>
        <rFont val="Browallia New"/>
        <family val="2"/>
      </rPr>
      <t xml:space="preserve"> (ต่อ)</t>
    </r>
  </si>
  <si>
    <t>งบกระแสเงินสด</t>
  </si>
  <si>
    <t>กระแสเงินสดจากกิจกรรมดำเนินงาน</t>
  </si>
  <si>
    <t>รายการปรับปรุงกำไรก่อนภาษีเงินได้</t>
  </si>
  <si>
    <t>เป็นเงินสดสุทธิจากกิจกรรมดำเนินงาน</t>
  </si>
  <si>
    <t>- ค่าเสื่อมราคา</t>
  </si>
  <si>
    <t>18,19</t>
  </si>
  <si>
    <t>- ค่าตัดจำหน่าย</t>
  </si>
  <si>
    <t>20, 21, 22</t>
  </si>
  <si>
    <t>- ค่าเผื่อผลขาดทุนด้านเครดิต</t>
  </si>
  <si>
    <t xml:space="preserve">    ที่คาดว่าจะเกิดขึ้น (กลับรายการ)</t>
  </si>
  <si>
    <t xml:space="preserve">- ค่าเผื่อการลดมูลค่าสินค้าคงเหลือ (กลับรายการ) </t>
  </si>
  <si>
    <t>- กำไรจากการจำหน่ายและตัดจำหน่ายสินทรัพย์ถาวร</t>
  </si>
  <si>
    <t>- (กำไร) ขาดทุนจากการเปลี่ยนแปลงสัญญา</t>
  </si>
  <si>
    <t xml:space="preserve">   เงินให้กู้ยืมระยะยาวแก่บริษัทย่อย</t>
  </si>
  <si>
    <t>- ภาระผูกพันผลประโยชน์พนักงาน</t>
  </si>
  <si>
    <t>- รายได้ดอกเบี้ย</t>
  </si>
  <si>
    <t>- ต้นทุนทางการเงิน</t>
  </si>
  <si>
    <t>กระแสเงินสดก่อนการเปลี่ยนแปลงในเงินทุนหมุนเวียน</t>
  </si>
  <si>
    <t>การเปลี่ยนแปลงในเงินทุนหมุนเวียน</t>
  </si>
  <si>
    <t>- ลูกหนี้การค้าและลูกหนี้หมุนเวียนอื่น</t>
  </si>
  <si>
    <t>- สินค้าคงเหลือ</t>
  </si>
  <si>
    <t>- สินทรัพย์หมุนเวียนอื่น</t>
  </si>
  <si>
    <t>- สินทรัพย์ไม่หมุนเวียนอื่น</t>
  </si>
  <si>
    <t>- เจ้าหนี้การค้าและเจ้าหนี้หมุนเวียนอื่น</t>
  </si>
  <si>
    <t>- หนี้สินหมุนเวียนอื่น</t>
  </si>
  <si>
    <t>- เจ้าหนี้ไม่หมุนเวียนอื่น</t>
  </si>
  <si>
    <t>- ประมาณการหนี้สินหมุนเวียนอื่น</t>
  </si>
  <si>
    <t>- จ่ายภาระผูกพันผลประโยชน์พนักงาน</t>
  </si>
  <si>
    <t>เงินสดได้มาจากการดำเนินงาน</t>
  </si>
  <si>
    <t>- จ่ายภาษีเงินได้</t>
  </si>
  <si>
    <t>เงินสดสุทธิได้มาจากกิจกรรมดำเนินงาน</t>
  </si>
  <si>
    <r>
      <t>งบกระแสเงินสด</t>
    </r>
    <r>
      <rPr>
        <sz val="13"/>
        <rFont val="Browallia New"/>
        <family val="2"/>
      </rPr>
      <t xml:space="preserve"> (ต่อ)</t>
    </r>
  </si>
  <si>
    <t>กระแสเงินสดจากกิจกรรมลงทุน</t>
  </si>
  <si>
    <t>การไถ่ถอนสินทรัพย์ทางการเงินที่วัดมูลค่า</t>
  </si>
  <si>
    <t>เงินสดจ่ายเงินมัดจำ</t>
  </si>
  <si>
    <t>เงินสดจ่ายจากการลงทุนในบริษัทย่อย</t>
  </si>
  <si>
    <t>เงินสดจ่ายเพื่อซื้อสินทรัพย์สุทธิ</t>
  </si>
  <si>
    <t>เงินสดจ่ายเพื่อซื้อสินทรัพย์ถาวร</t>
  </si>
  <si>
    <t>เงินสดรับจากการจำหน่ายสินทรัพย์ถาวร</t>
  </si>
  <si>
    <t>เงินสดจ่ายเพื่อซื้อสินทรัพย์ไม่มีตัวตน</t>
  </si>
  <si>
    <t>เงินสดรับจากดอกเบี้ย</t>
  </si>
  <si>
    <t>เงินสดจ่ายสำหรับเงินให้กู้ยืมระยะสั้นแก่บริษัทอื่น</t>
  </si>
  <si>
    <t>เงินสดจ่ายสำหรับเงินให้กู้ยืมระยะสั้นแก่บริษัทย่อย</t>
  </si>
  <si>
    <t>เงินสดรับจากเงินให้กู้ยืมระยะสั้นแก่บริษัทย่อย</t>
  </si>
  <si>
    <t>เงินสดจ่ายสำหรับเงินให้กู้ยืมระยะยาวแก่บริษัทย่อย</t>
  </si>
  <si>
    <t>เงินสดรับจากเงินให้กู้ยืมระยะยาวแก่บริษัทย่อย</t>
  </si>
  <si>
    <t>เงินสดสุทธิใช้ไปในกิจกรรมลงทุน</t>
  </si>
  <si>
    <t>กระแสเงินสดจากกิจกรรมจัดหาเงิน</t>
  </si>
  <si>
    <t>เงินสดรับจากเงินกู้ยืมระยะสั้นจากสถาบันการเงิน</t>
  </si>
  <si>
    <t>เงินสดจ่ายชำระเงินกู้ยืมระยะสั้นจากสถาบันการเงิน</t>
  </si>
  <si>
    <t>เงินสดรับจากเงินกู้ยืมระยะยาวจากสถาบันการเงิน</t>
  </si>
  <si>
    <t>เงินสดจ่ายชำระเงินกู้ยืมระยะยาวจากสถาบันการเงิน</t>
  </si>
  <si>
    <t>เงินสดจ่ายชำระหนี้สินตามสัญญาเช่า</t>
  </si>
  <si>
    <t>เงินสดจ่ายดอกเบี้ย</t>
  </si>
  <si>
    <t>เงินสดรับจากการออกหุ้นสามัญ</t>
  </si>
  <si>
    <t>เงินสดจ่ายค่าใช้จ่ายในการออกหุ้น</t>
  </si>
  <si>
    <t>34</t>
  </si>
  <si>
    <t>เงินสดสุทธิได้มาจากกิจกรรมจัดหาเงิน</t>
  </si>
  <si>
    <t>เงินสดและรายการเทียบเท่าเงินสดต้นปี</t>
  </si>
  <si>
    <t>เงินสดและรายการเทียบเท่าเงินสดปลายปี</t>
  </si>
  <si>
    <t>รายการที่ไม่ใช่เงินสด</t>
  </si>
  <si>
    <t>การโอนสินค้าคงเหลือเป็นสินทรัพย์ถาวร</t>
  </si>
  <si>
    <t>เจ้าหนี้จากการซื้อสินทรัพย์ถาวรและสินทรัพย์ไม่มีตัวตน</t>
  </si>
  <si>
    <t>การได้มาของสินทรัพย์สิทธิการใช้ภายใต้หนี้สินตามสัญญาเช่า</t>
  </si>
  <si>
    <t>การเพิ่มขึ้นของค่าเปิดหน้าเหมืองรอตัดจ่าย</t>
  </si>
  <si>
    <t>เงินสดจ่ายสำหรับค่าเปิดหน้าเหมือง</t>
  </si>
  <si>
    <t>เงินสดและรายการเทียบเท่าเงินสด (ลดลง) เพิ่มขึ้น สุทธิ</t>
  </si>
  <si>
    <t>- ประมาณการหนี้สินไม่หมุนเวียนอื่น</t>
  </si>
  <si>
    <t>การเปลี่ยนแปลงสัญญาเงินให้กู้ยืมระยะยาวแก่บริษัทย่อย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</si>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</sst>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#,##0;\(#,##0\)"/>
    <numFmt numFmtId="166" formatCode="#,##0;\(#,##0\);\-"/>
    <numFmt numFmtId="167" formatCode="#,##0;\(#,##0\);&quot;-&quot;"/>
    <numFmt numFmtId="168" formatCode="#,##0.00;\(#,##0.00\)"/>
    <numFmt numFmtId="169" formatCode="#,##0;\(#,##0\);&quot;-&quot;;@"/>
    <numFmt numFmtId="170" formatCode="_-* #,##0_-;\-* #,##0_-;_-* &quot;-&quot;??_-;_-@_-"/>
  </numFmts>
  <fonts count="15" x14ac:knownFonts="1">
    <font>
      <sz val="14"/>
      <name val="Cordia New"/>
      <charset val="22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Cordia New"/>
      <family val="2"/>
    </font>
    <font>
      <b/>
      <sz val="13"/>
      <name val="Browallia New"/>
      <family val="2"/>
    </font>
    <font>
      <sz val="13"/>
      <color theme="1"/>
      <name val="Browallia New"/>
      <family val="2"/>
    </font>
    <font>
      <sz val="13"/>
      <name val="Browallia New"/>
      <family val="2"/>
    </font>
    <font>
      <b/>
      <sz val="13"/>
      <color theme="1"/>
      <name val="Browallia New"/>
      <family val="2"/>
    </font>
    <font>
      <sz val="10"/>
      <name val="Times New Roman"/>
      <family val="1"/>
      <charset val="222"/>
    </font>
    <font>
      <sz val="11"/>
      <color indexed="8"/>
      <name val="Calibri"/>
      <family val="2"/>
    </font>
    <font>
      <sz val="10"/>
      <color rgb="FF000000"/>
      <name val="Calibri"/>
      <family val="2"/>
      <scheme val="minor"/>
    </font>
    <font>
      <sz val="13"/>
      <color rgb="FF000000"/>
      <name val="Browallia New"/>
      <family val="2"/>
    </font>
    <font>
      <sz val="13"/>
      <color rgb="FFFF0000"/>
      <name val="Browallia New"/>
      <family val="2"/>
    </font>
    <font>
      <sz val="14"/>
      <color rgb="FF000000"/>
      <name val="Calibri"/>
      <family val="2"/>
      <scheme val="minor"/>
    </font>
    <font>
      <sz val="13"/>
      <color rgb="FFC00000"/>
      <name val="Browallia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5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/>
    <xf numFmtId="0" fontId="9" fillId="0" borderId="0"/>
    <xf numFmtId="0" fontId="1" fillId="0" borderId="0"/>
    <xf numFmtId="0" fontId="13" fillId="0" borderId="0"/>
  </cellStyleXfs>
  <cellXfs count="171">
    <xf numFmtId="0" fontId="0" fillId="0" borderId="0" xfId="0"/>
    <xf numFmtId="164" fontId="6" fillId="0" borderId="0" xfId="1" applyFont="1" applyFill="1" applyAlignment="1">
      <alignment vertical="center"/>
    </xf>
    <xf numFmtId="165" fontId="6" fillId="0" borderId="0" xfId="1" applyNumberFormat="1" applyFont="1" applyFill="1" applyAlignment="1">
      <alignment vertical="center"/>
    </xf>
    <xf numFmtId="165" fontId="6" fillId="0" borderId="0" xfId="1" applyNumberFormat="1" applyFont="1" applyFill="1" applyAlignment="1">
      <alignment horizontal="right" vertical="center"/>
    </xf>
    <xf numFmtId="165" fontId="6" fillId="0" borderId="0" xfId="1" applyNumberFormat="1" applyFont="1" applyFill="1" applyAlignment="1">
      <alignment horizontal="center" vertical="center"/>
    </xf>
    <xf numFmtId="165" fontId="6" fillId="0" borderId="0" xfId="8" applyNumberFormat="1" applyFont="1" applyFill="1" applyBorder="1" applyAlignment="1">
      <alignment horizontal="right" vertical="center"/>
    </xf>
    <xf numFmtId="165" fontId="6" fillId="0" borderId="0" xfId="8" applyNumberFormat="1" applyFont="1" applyFill="1" applyAlignment="1">
      <alignment vertical="center"/>
    </xf>
    <xf numFmtId="165" fontId="6" fillId="0" borderId="0" xfId="8" applyNumberFormat="1" applyFont="1" applyFill="1" applyAlignment="1">
      <alignment horizontal="right" vertical="center"/>
    </xf>
    <xf numFmtId="165" fontId="6" fillId="0" borderId="0" xfId="8" applyNumberFormat="1" applyFont="1" applyFill="1" applyBorder="1" applyAlignment="1">
      <alignment vertical="center"/>
    </xf>
    <xf numFmtId="165" fontId="6" fillId="0" borderId="0" xfId="2" applyNumberFormat="1" applyFont="1" applyFill="1" applyAlignment="1">
      <alignment vertical="center"/>
    </xf>
    <xf numFmtId="165" fontId="6" fillId="0" borderId="0" xfId="2" applyNumberFormat="1" applyFont="1" applyFill="1" applyAlignment="1">
      <alignment horizontal="right" vertical="center"/>
    </xf>
    <xf numFmtId="165" fontId="6" fillId="0" borderId="0" xfId="2" applyNumberFormat="1" applyFont="1" applyFill="1" applyAlignment="1">
      <alignment horizontal="center" vertical="center"/>
    </xf>
    <xf numFmtId="165" fontId="6" fillId="0" borderId="1" xfId="1" applyNumberFormat="1" applyFont="1" applyFill="1" applyBorder="1" applyAlignment="1">
      <alignment vertical="center"/>
    </xf>
    <xf numFmtId="165" fontId="6" fillId="0" borderId="1" xfId="2" applyNumberFormat="1" applyFont="1" applyFill="1" applyBorder="1" applyAlignment="1">
      <alignment horizontal="right" vertical="center"/>
    </xf>
    <xf numFmtId="165" fontId="6" fillId="0" borderId="1" xfId="8" applyNumberFormat="1" applyFont="1" applyFill="1" applyBorder="1" applyAlignment="1">
      <alignment vertical="center"/>
    </xf>
    <xf numFmtId="165" fontId="6" fillId="0" borderId="3" xfId="8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vertical="center"/>
    </xf>
    <xf numFmtId="165" fontId="5" fillId="0" borderId="0" xfId="1" applyNumberFormat="1" applyFont="1" applyFill="1" applyAlignment="1">
      <alignment vertical="center"/>
    </xf>
    <xf numFmtId="168" fontId="6" fillId="0" borderId="0" xfId="8" applyNumberFormat="1" applyFont="1" applyFill="1" applyBorder="1" applyAlignment="1">
      <alignment horizontal="right" vertical="center"/>
    </xf>
    <xf numFmtId="165" fontId="6" fillId="0" borderId="1" xfId="8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vertical="center"/>
    </xf>
    <xf numFmtId="165" fontId="12" fillId="0" borderId="0" xfId="1" applyNumberFormat="1" applyFont="1" applyFill="1" applyBorder="1" applyAlignment="1">
      <alignment vertical="center"/>
    </xf>
    <xf numFmtId="165" fontId="4" fillId="0" borderId="0" xfId="3" applyNumberFormat="1" applyFont="1" applyAlignment="1">
      <alignment vertical="center"/>
    </xf>
    <xf numFmtId="0" fontId="4" fillId="0" borderId="0" xfId="4" applyFont="1" applyAlignment="1">
      <alignment vertical="center"/>
    </xf>
    <xf numFmtId="165" fontId="6" fillId="0" borderId="0" xfId="5" applyNumberFormat="1" applyFont="1" applyAlignment="1">
      <alignment horizontal="center" vertical="center"/>
    </xf>
    <xf numFmtId="165" fontId="6" fillId="0" borderId="0" xfId="5" applyNumberFormat="1" applyFont="1" applyAlignment="1">
      <alignment horizontal="right" vertical="center"/>
    </xf>
    <xf numFmtId="165" fontId="6" fillId="0" borderId="0" xfId="5" applyNumberFormat="1" applyFont="1" applyAlignment="1">
      <alignment vertical="center"/>
    </xf>
    <xf numFmtId="165" fontId="4" fillId="0" borderId="0" xfId="5" applyNumberFormat="1" applyFont="1" applyAlignment="1">
      <alignment vertical="center"/>
    </xf>
    <xf numFmtId="165" fontId="4" fillId="0" borderId="1" xfId="5" applyNumberFormat="1" applyFont="1" applyBorder="1" applyAlignment="1">
      <alignment vertical="center"/>
    </xf>
    <xf numFmtId="165" fontId="6" fillId="0" borderId="1" xfId="5" applyNumberFormat="1" applyFont="1" applyBorder="1" applyAlignment="1">
      <alignment vertical="center"/>
    </xf>
    <xf numFmtId="165" fontId="6" fillId="0" borderId="1" xfId="5" applyNumberFormat="1" applyFont="1" applyBorder="1" applyAlignment="1">
      <alignment horizontal="center" vertical="center"/>
    </xf>
    <xf numFmtId="165" fontId="6" fillId="0" borderId="1" xfId="5" applyNumberFormat="1" applyFont="1" applyBorder="1" applyAlignment="1">
      <alignment horizontal="right" vertical="center"/>
    </xf>
    <xf numFmtId="165" fontId="4" fillId="0" borderId="0" xfId="6" quotePrefix="1" applyNumberFormat="1" applyFont="1" applyAlignment="1">
      <alignment horizontal="right" vertical="center"/>
    </xf>
    <xf numFmtId="165" fontId="4" fillId="0" borderId="0" xfId="4" quotePrefix="1" applyNumberFormat="1" applyFont="1" applyAlignment="1">
      <alignment horizontal="right" vertical="center"/>
    </xf>
    <xf numFmtId="165" fontId="4" fillId="0" borderId="1" xfId="4" applyNumberFormat="1" applyFont="1" applyBorder="1" applyAlignment="1">
      <alignment horizontal="center" vertical="center"/>
    </xf>
    <xf numFmtId="165" fontId="6" fillId="0" borderId="0" xfId="4" applyNumberFormat="1" applyFont="1" applyAlignment="1">
      <alignment horizontal="right" vertical="center"/>
    </xf>
    <xf numFmtId="165" fontId="4" fillId="0" borderId="1" xfId="6" applyNumberFormat="1" applyFont="1" applyBorder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165" fontId="4" fillId="0" borderId="1" xfId="4" applyNumberFormat="1" applyFont="1" applyBorder="1" applyAlignment="1">
      <alignment horizontal="right" vertical="center"/>
    </xf>
    <xf numFmtId="165" fontId="4" fillId="0" borderId="0" xfId="4" applyNumberFormat="1" applyFont="1" applyAlignment="1">
      <alignment vertical="center"/>
    </xf>
    <xf numFmtId="165" fontId="6" fillId="0" borderId="0" xfId="4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165" fontId="6" fillId="0" borderId="0" xfId="6" applyNumberFormat="1" applyFont="1" applyAlignment="1">
      <alignment vertical="center"/>
    </xf>
    <xf numFmtId="165" fontId="6" fillId="0" borderId="0" xfId="3" quotePrefix="1" applyNumberFormat="1" applyFont="1" applyAlignment="1">
      <alignment vertical="center"/>
    </xf>
    <xf numFmtId="165" fontId="6" fillId="0" borderId="0" xfId="3" applyNumberFormat="1" applyFont="1" applyAlignment="1">
      <alignment vertical="center"/>
    </xf>
    <xf numFmtId="165" fontId="6" fillId="0" borderId="1" xfId="3" applyNumberFormat="1" applyFont="1" applyBorder="1" applyAlignment="1">
      <alignment vertical="center"/>
    </xf>
    <xf numFmtId="165" fontId="6" fillId="0" borderId="3" xfId="5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4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165" fontId="4" fillId="0" borderId="0" xfId="5" applyNumberFormat="1" applyFont="1" applyAlignment="1">
      <alignment horizontal="right" vertical="center"/>
    </xf>
    <xf numFmtId="165" fontId="4" fillId="0" borderId="0" xfId="5" applyNumberFormat="1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5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5" quotePrefix="1" applyFont="1" applyAlignment="1">
      <alignment vertical="center"/>
    </xf>
    <xf numFmtId="0" fontId="6" fillId="0" borderId="0" xfId="5" applyFont="1" applyAlignment="1">
      <alignment horizontal="left" vertical="center"/>
    </xf>
    <xf numFmtId="0" fontId="6" fillId="0" borderId="0" xfId="4" applyFont="1" applyAlignment="1">
      <alignment vertical="center"/>
    </xf>
    <xf numFmtId="0" fontId="6" fillId="0" borderId="1" xfId="5" applyFont="1" applyBorder="1" applyAlignment="1">
      <alignment horizontal="center" vertical="center"/>
    </xf>
    <xf numFmtId="0" fontId="4" fillId="0" borderId="0" xfId="5" applyFont="1" applyAlignment="1">
      <alignment horizontal="left" vertical="center"/>
    </xf>
    <xf numFmtId="49" fontId="5" fillId="0" borderId="0" xfId="0" quotePrefix="1" applyNumberFormat="1" applyFont="1" applyAlignment="1">
      <alignment horizontal="center" vertical="center"/>
    </xf>
    <xf numFmtId="165" fontId="6" fillId="0" borderId="3" xfId="5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6" fillId="0" borderId="0" xfId="4" quotePrefix="1" applyFont="1" applyAlignment="1">
      <alignment vertical="center"/>
    </xf>
    <xf numFmtId="15" fontId="6" fillId="0" borderId="0" xfId="9" quotePrefix="1" applyNumberFormat="1" applyFont="1" applyAlignment="1">
      <alignment horizontal="left" vertical="center"/>
    </xf>
    <xf numFmtId="165" fontId="12" fillId="0" borderId="0" xfId="5" applyNumberFormat="1" applyFont="1" applyAlignment="1">
      <alignment vertical="center"/>
    </xf>
    <xf numFmtId="0" fontId="6" fillId="0" borderId="1" xfId="5" applyFont="1" applyBorder="1" applyAlignment="1">
      <alignment vertical="center"/>
    </xf>
    <xf numFmtId="165" fontId="4" fillId="0" borderId="0" xfId="14" applyNumberFormat="1" applyFont="1" applyAlignment="1">
      <alignment vertical="center"/>
    </xf>
    <xf numFmtId="165" fontId="6" fillId="0" borderId="0" xfId="14" applyNumberFormat="1" applyFont="1" applyAlignment="1">
      <alignment horizontal="center" vertical="center"/>
    </xf>
    <xf numFmtId="49" fontId="6" fillId="0" borderId="0" xfId="14" applyNumberFormat="1" applyFont="1" applyAlignment="1">
      <alignment horizontal="left" vertical="center"/>
    </xf>
    <xf numFmtId="167" fontId="6" fillId="0" borderId="0" xfId="14" applyNumberFormat="1" applyFont="1" applyAlignment="1">
      <alignment horizontal="right" vertical="center"/>
    </xf>
    <xf numFmtId="167" fontId="6" fillId="0" borderId="0" xfId="14" applyNumberFormat="1" applyFont="1" applyAlignment="1">
      <alignment horizontal="center" vertical="center"/>
    </xf>
    <xf numFmtId="0" fontId="4" fillId="0" borderId="0" xfId="14" applyFont="1" applyAlignment="1">
      <alignment horizontal="left" vertical="center"/>
    </xf>
    <xf numFmtId="0" fontId="4" fillId="0" borderId="2" xfId="14" applyFont="1" applyBorder="1" applyAlignment="1">
      <alignment horizontal="left" vertical="center"/>
    </xf>
    <xf numFmtId="165" fontId="6" fillId="0" borderId="2" xfId="14" applyNumberFormat="1" applyFont="1" applyBorder="1" applyAlignment="1">
      <alignment horizontal="center" vertical="center"/>
    </xf>
    <xf numFmtId="49" fontId="6" fillId="0" borderId="2" xfId="14" applyNumberFormat="1" applyFont="1" applyBorder="1" applyAlignment="1">
      <alignment horizontal="left" vertical="center"/>
    </xf>
    <xf numFmtId="167" fontId="6" fillId="0" borderId="2" xfId="14" applyNumberFormat="1" applyFont="1" applyBorder="1" applyAlignment="1">
      <alignment horizontal="right" vertical="center"/>
    </xf>
    <xf numFmtId="167" fontId="6" fillId="0" borderId="2" xfId="14" applyNumberFormat="1" applyFont="1" applyBorder="1" applyAlignment="1">
      <alignment horizontal="center" vertical="center"/>
    </xf>
    <xf numFmtId="0" fontId="6" fillId="0" borderId="0" xfId="14" applyFont="1" applyAlignment="1">
      <alignment vertical="center"/>
    </xf>
    <xf numFmtId="165" fontId="6" fillId="0" borderId="0" xfId="14" applyNumberFormat="1" applyFont="1" applyAlignment="1">
      <alignment vertical="center"/>
    </xf>
    <xf numFmtId="49" fontId="6" fillId="0" borderId="0" xfId="14" applyNumberFormat="1" applyFont="1" applyAlignment="1">
      <alignment horizontal="center" vertical="center"/>
    </xf>
    <xf numFmtId="165" fontId="4" fillId="0" borderId="0" xfId="14" applyNumberFormat="1" applyFont="1" applyAlignment="1">
      <alignment horizontal="right" vertical="center" wrapText="1"/>
    </xf>
    <xf numFmtId="167" fontId="4" fillId="0" borderId="0" xfId="14" applyNumberFormat="1" applyFont="1" applyAlignment="1">
      <alignment horizontal="right" vertical="center"/>
    </xf>
    <xf numFmtId="0" fontId="4" fillId="0" borderId="0" xfId="14" applyFont="1" applyAlignment="1">
      <alignment horizontal="right" vertical="center" wrapText="1"/>
    </xf>
    <xf numFmtId="49" fontId="4" fillId="0" borderId="2" xfId="14" applyNumberFormat="1" applyFont="1" applyBorder="1" applyAlignment="1">
      <alignment horizontal="center" vertical="center"/>
    </xf>
    <xf numFmtId="167" fontId="4" fillId="0" borderId="1" xfId="14" applyNumberFormat="1" applyFont="1" applyBorder="1" applyAlignment="1">
      <alignment horizontal="right" vertical="center"/>
    </xf>
    <xf numFmtId="167" fontId="4" fillId="0" borderId="0" xfId="14" applyNumberFormat="1" applyFont="1" applyAlignment="1">
      <alignment horizontal="right" vertical="center" wrapText="1"/>
    </xf>
    <xf numFmtId="0" fontId="4" fillId="0" borderId="0" xfId="14" applyFont="1" applyAlignment="1">
      <alignment vertical="center"/>
    </xf>
    <xf numFmtId="165" fontId="6" fillId="0" borderId="0" xfId="14" applyNumberFormat="1" applyFont="1" applyAlignment="1">
      <alignment horizontal="left" vertical="center"/>
    </xf>
    <xf numFmtId="165" fontId="6" fillId="0" borderId="0" xfId="14" quotePrefix="1" applyNumberFormat="1" applyFont="1" applyAlignment="1">
      <alignment vertical="center"/>
    </xf>
    <xf numFmtId="0" fontId="6" fillId="0" borderId="0" xfId="14" quotePrefix="1" applyFont="1" applyAlignment="1">
      <alignment vertical="center"/>
    </xf>
    <xf numFmtId="167" fontId="6" fillId="0" borderId="0" xfId="14" applyNumberFormat="1" applyFont="1" applyAlignment="1">
      <alignment vertical="center"/>
    </xf>
    <xf numFmtId="165" fontId="6" fillId="0" borderId="0" xfId="14" quotePrefix="1" applyNumberFormat="1" applyFont="1" applyAlignment="1">
      <alignment horizontal="left" vertical="center"/>
    </xf>
    <xf numFmtId="0" fontId="6" fillId="0" borderId="0" xfId="14" applyFont="1" applyAlignment="1">
      <alignment horizontal="left" vertical="center"/>
    </xf>
    <xf numFmtId="0" fontId="6" fillId="0" borderId="0" xfId="14" quotePrefix="1" applyFont="1" applyAlignment="1">
      <alignment horizontal="left" vertical="center"/>
    </xf>
    <xf numFmtId="165" fontId="4" fillId="0" borderId="0" xfId="14" applyNumberFormat="1" applyFont="1" applyAlignment="1">
      <alignment horizontal="left" vertical="center"/>
    </xf>
    <xf numFmtId="167" fontId="6" fillId="0" borderId="2" xfId="14" applyNumberFormat="1" applyFont="1" applyBorder="1" applyAlignment="1">
      <alignment vertical="center"/>
    </xf>
    <xf numFmtId="166" fontId="6" fillId="0" borderId="0" xfId="14" applyNumberFormat="1" applyFont="1" applyAlignment="1">
      <alignment vertical="center"/>
    </xf>
    <xf numFmtId="165" fontId="6" fillId="0" borderId="2" xfId="14" applyNumberFormat="1" applyFont="1" applyBorder="1" applyAlignment="1">
      <alignment vertical="center"/>
    </xf>
    <xf numFmtId="49" fontId="6" fillId="0" borderId="2" xfId="14" applyNumberFormat="1" applyFont="1" applyBorder="1" applyAlignment="1">
      <alignment horizontal="center" vertical="center"/>
    </xf>
    <xf numFmtId="49" fontId="4" fillId="0" borderId="0" xfId="14" applyNumberFormat="1" applyFont="1" applyAlignment="1">
      <alignment horizontal="center" vertical="center"/>
    </xf>
    <xf numFmtId="167" fontId="4" fillId="0" borderId="2" xfId="14" applyNumberFormat="1" applyFont="1" applyBorder="1" applyAlignment="1">
      <alignment horizontal="right" vertical="center"/>
    </xf>
    <xf numFmtId="0" fontId="6" fillId="0" borderId="0" xfId="14" applyFont="1" applyAlignment="1">
      <alignment horizontal="center" vertical="center"/>
    </xf>
    <xf numFmtId="167" fontId="6" fillId="0" borderId="1" xfId="14" applyNumberFormat="1" applyFont="1" applyBorder="1" applyAlignment="1">
      <alignment vertical="center"/>
    </xf>
    <xf numFmtId="165" fontId="6" fillId="0" borderId="1" xfId="14" applyNumberFormat="1" applyFont="1" applyBorder="1" applyAlignment="1">
      <alignment horizontal="left" vertical="center"/>
    </xf>
    <xf numFmtId="49" fontId="6" fillId="0" borderId="1" xfId="14" applyNumberFormat="1" applyFont="1" applyBorder="1" applyAlignment="1">
      <alignment horizontal="left" vertical="center"/>
    </xf>
    <xf numFmtId="165" fontId="6" fillId="0" borderId="1" xfId="14" applyNumberFormat="1" applyFont="1" applyBorder="1" applyAlignment="1">
      <alignment horizontal="center" vertical="center"/>
    </xf>
    <xf numFmtId="167" fontId="6" fillId="0" borderId="1" xfId="14" applyNumberFormat="1" applyFont="1" applyBorder="1" applyAlignment="1">
      <alignment horizontal="center" vertical="center"/>
    </xf>
    <xf numFmtId="167" fontId="6" fillId="0" borderId="4" xfId="14" applyNumberFormat="1" applyFont="1" applyBorder="1" applyAlignment="1">
      <alignment vertical="center"/>
    </xf>
    <xf numFmtId="167" fontId="12" fillId="0" borderId="0" xfId="14" applyNumberFormat="1" applyFont="1" applyAlignment="1">
      <alignment vertical="center"/>
    </xf>
    <xf numFmtId="167" fontId="14" fillId="0" borderId="0" xfId="14" applyNumberFormat="1" applyFont="1" applyAlignment="1">
      <alignment vertical="center"/>
    </xf>
    <xf numFmtId="165" fontId="5" fillId="0" borderId="0" xfId="14" applyNumberFormat="1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165" fontId="7" fillId="0" borderId="2" xfId="0" applyNumberFormat="1" applyFont="1" applyBorder="1" applyAlignment="1">
      <alignment vertical="center"/>
    </xf>
    <xf numFmtId="165" fontId="4" fillId="0" borderId="1" xfId="4" quotePrefix="1" applyNumberFormat="1" applyFont="1" applyBorder="1" applyAlignment="1">
      <alignment horizontal="right" vertical="center"/>
    </xf>
    <xf numFmtId="165" fontId="4" fillId="0" borderId="1" xfId="10" applyNumberFormat="1" applyFont="1" applyBorder="1" applyAlignment="1">
      <alignment horizontal="right" vertical="center"/>
    </xf>
    <xf numFmtId="165" fontId="4" fillId="0" borderId="0" xfId="4" applyNumberFormat="1" applyFont="1" applyAlignment="1">
      <alignment horizontal="center" vertical="center"/>
    </xf>
    <xf numFmtId="165" fontId="4" fillId="0" borderId="0" xfId="6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0" borderId="1" xfId="0" applyNumberFormat="1" applyFont="1" applyBorder="1" applyAlignment="1">
      <alignment horizontal="right" vertical="center"/>
    </xf>
    <xf numFmtId="0" fontId="4" fillId="0" borderId="0" xfId="6" applyFont="1" applyAlignment="1">
      <alignment vertical="center"/>
    </xf>
    <xf numFmtId="0" fontId="7" fillId="0" borderId="0" xfId="0" applyFont="1" applyAlignment="1">
      <alignment vertical="center"/>
    </xf>
    <xf numFmtId="165" fontId="5" fillId="0" borderId="1" xfId="11" applyNumberFormat="1" applyFont="1" applyBorder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vertical="center"/>
    </xf>
    <xf numFmtId="165" fontId="12" fillId="0" borderId="0" xfId="0" applyNumberFormat="1" applyFont="1" applyAlignment="1">
      <alignment horizontal="right" vertical="center"/>
    </xf>
    <xf numFmtId="165" fontId="12" fillId="0" borderId="0" xfId="0" applyNumberFormat="1" applyFont="1" applyAlignment="1">
      <alignment vertical="center"/>
    </xf>
    <xf numFmtId="165" fontId="4" fillId="0" borderId="0" xfId="7" applyNumberFormat="1" applyFont="1" applyAlignment="1">
      <alignment horizontal="right" vertical="center"/>
    </xf>
    <xf numFmtId="165" fontId="4" fillId="0" borderId="0" xfId="7" applyNumberFormat="1" applyFont="1" applyAlignment="1">
      <alignment horizontal="right" vertical="center" wrapText="1"/>
    </xf>
    <xf numFmtId="165" fontId="4" fillId="0" borderId="1" xfId="7" applyNumberFormat="1" applyFont="1" applyBorder="1" applyAlignment="1">
      <alignment horizontal="right" vertical="center"/>
    </xf>
    <xf numFmtId="165" fontId="6" fillId="0" borderId="0" xfId="10" applyNumberFormat="1" applyFont="1" applyAlignment="1">
      <alignment vertical="center"/>
    </xf>
    <xf numFmtId="170" fontId="6" fillId="0" borderId="0" xfId="4" applyNumberFormat="1" applyFont="1" applyAlignment="1">
      <alignment vertical="center"/>
    </xf>
    <xf numFmtId="165" fontId="6" fillId="0" borderId="0" xfId="5" quotePrefix="1" applyNumberFormat="1" applyFont="1" applyAlignment="1">
      <alignment horizontal="center" vertical="center"/>
    </xf>
    <xf numFmtId="165" fontId="6" fillId="0" borderId="1" xfId="4" applyNumberFormat="1" applyFont="1" applyBorder="1" applyAlignment="1">
      <alignment horizontal="right" vertical="center"/>
    </xf>
    <xf numFmtId="165" fontId="6" fillId="0" borderId="1" xfId="4" applyNumberFormat="1" applyFont="1" applyBorder="1" applyAlignment="1">
      <alignment vertical="center"/>
    </xf>
    <xf numFmtId="170" fontId="6" fillId="0" borderId="1" xfId="4" applyNumberFormat="1" applyFont="1" applyBorder="1" applyAlignment="1">
      <alignment vertical="center"/>
    </xf>
    <xf numFmtId="165" fontId="5" fillId="0" borderId="0" xfId="0" quotePrefix="1" applyNumberFormat="1" applyFont="1" applyAlignment="1">
      <alignment horizontal="center" vertical="center"/>
    </xf>
    <xf numFmtId="165" fontId="5" fillId="0" borderId="0" xfId="11" applyNumberFormat="1" applyFont="1" applyAlignment="1">
      <alignment vertical="center"/>
    </xf>
    <xf numFmtId="165" fontId="7" fillId="0" borderId="0" xfId="11" applyNumberFormat="1" applyFont="1" applyAlignment="1">
      <alignment horizontal="center" vertical="center"/>
    </xf>
    <xf numFmtId="169" fontId="5" fillId="0" borderId="0" xfId="11" applyNumberFormat="1" applyFont="1" applyAlignment="1">
      <alignment vertical="center"/>
    </xf>
    <xf numFmtId="167" fontId="5" fillId="0" borderId="0" xfId="11" applyNumberFormat="1" applyFont="1" applyAlignment="1">
      <alignment horizontal="right" vertical="center"/>
    </xf>
    <xf numFmtId="165" fontId="11" fillId="0" borderId="0" xfId="11" applyNumberFormat="1" applyFont="1" applyAlignment="1">
      <alignment vertical="center"/>
    </xf>
    <xf numFmtId="0" fontId="11" fillId="0" borderId="0" xfId="11" applyFont="1" applyAlignment="1">
      <alignment vertical="center"/>
    </xf>
    <xf numFmtId="165" fontId="7" fillId="0" borderId="0" xfId="11" applyNumberFormat="1" applyFont="1" applyAlignment="1">
      <alignment vertical="center"/>
    </xf>
    <xf numFmtId="165" fontId="5" fillId="0" borderId="0" xfId="11" applyNumberFormat="1" applyFont="1" applyAlignment="1">
      <alignment horizontal="center" vertical="center"/>
    </xf>
    <xf numFmtId="169" fontId="5" fillId="0" borderId="0" xfId="11" applyNumberFormat="1" applyFont="1" applyAlignment="1">
      <alignment horizontal="right" vertical="center"/>
    </xf>
    <xf numFmtId="165" fontId="5" fillId="0" borderId="0" xfId="11" applyNumberFormat="1" applyFont="1" applyAlignment="1">
      <alignment horizontal="right" vertical="center"/>
    </xf>
    <xf numFmtId="165" fontId="5" fillId="0" borderId="2" xfId="11" applyNumberFormat="1" applyFont="1" applyBorder="1" applyAlignment="1">
      <alignment vertical="center"/>
    </xf>
    <xf numFmtId="10" fontId="6" fillId="0" borderId="0" xfId="2" applyNumberFormat="1" applyFont="1" applyFill="1" applyAlignment="1">
      <alignment horizontal="right" vertical="center"/>
    </xf>
    <xf numFmtId="165" fontId="7" fillId="0" borderId="0" xfId="0" applyNumberFormat="1" applyFont="1" applyAlignment="1">
      <alignment vertical="center"/>
    </xf>
    <xf numFmtId="165" fontId="7" fillId="0" borderId="0" xfId="0" quotePrefix="1" applyNumberFormat="1" applyFont="1" applyAlignment="1">
      <alignment vertical="center"/>
    </xf>
    <xf numFmtId="165" fontId="4" fillId="0" borderId="0" xfId="5" quotePrefix="1" applyNumberFormat="1" applyFont="1" applyAlignment="1">
      <alignment vertical="center"/>
    </xf>
    <xf numFmtId="165" fontId="6" fillId="0" borderId="3" xfId="4" applyNumberFormat="1" applyFont="1" applyBorder="1" applyAlignment="1">
      <alignment horizontal="right" vertical="center"/>
    </xf>
    <xf numFmtId="168" fontId="6" fillId="0" borderId="0" xfId="5" applyNumberFormat="1" applyFont="1" applyAlignment="1">
      <alignment horizontal="right" vertical="center"/>
    </xf>
    <xf numFmtId="168" fontId="6" fillId="0" borderId="0" xfId="5" applyNumberFormat="1" applyFont="1" applyAlignment="1">
      <alignment horizontal="center" vertical="center"/>
    </xf>
    <xf numFmtId="0" fontId="12" fillId="0" borderId="0" xfId="14" applyFont="1" applyAlignment="1">
      <alignment vertical="center"/>
    </xf>
    <xf numFmtId="49" fontId="6" fillId="0" borderId="0" xfId="14" applyNumberFormat="1" applyFont="1" applyAlignment="1">
      <alignment vertical="center"/>
    </xf>
    <xf numFmtId="165" fontId="4" fillId="0" borderId="1" xfId="5" applyNumberFormat="1" applyFont="1" applyBorder="1" applyAlignment="1">
      <alignment horizontal="center" vertical="center"/>
    </xf>
    <xf numFmtId="165" fontId="6" fillId="0" borderId="0" xfId="4" applyNumberFormat="1" applyFont="1" applyAlignment="1">
      <alignment horizontal="center" vertical="center"/>
    </xf>
    <xf numFmtId="165" fontId="6" fillId="0" borderId="0" xfId="4" applyNumberFormat="1" applyFont="1" applyAlignment="1">
      <alignment horizontal="left" vertical="center"/>
    </xf>
    <xf numFmtId="165" fontId="4" fillId="0" borderId="1" xfId="4" applyNumberFormat="1" applyFont="1" applyBorder="1" applyAlignment="1">
      <alignment horizontal="center" vertical="center"/>
    </xf>
    <xf numFmtId="167" fontId="4" fillId="0" borderId="1" xfId="14" applyNumberFormat="1" applyFont="1" applyBorder="1" applyAlignment="1">
      <alignment horizontal="center" vertical="center"/>
    </xf>
    <xf numFmtId="167" fontId="6" fillId="0" borderId="1" xfId="14" applyNumberFormat="1" applyFont="1" applyBorder="1" applyAlignment="1">
      <alignment vertical="center"/>
    </xf>
  </cellXfs>
  <cellStyles count="15">
    <cellStyle name="Comma" xfId="1" builtinId="3"/>
    <cellStyle name="Comma 10" xfId="8"/>
    <cellStyle name="Normal" xfId="0" builtinId="0"/>
    <cellStyle name="Normal 140" xfId="11"/>
    <cellStyle name="Normal 2" xfId="14"/>
    <cellStyle name="Normal 2 10 2" xfId="3"/>
    <cellStyle name="Normal 2 2 2" xfId="7"/>
    <cellStyle name="Normal 3 13" xfId="10"/>
    <cellStyle name="Normal 3 2 10" xfId="12"/>
    <cellStyle name="Normal 43" xfId="4"/>
    <cellStyle name="Normal 43 2" xfId="6"/>
    <cellStyle name="Normal 51" xfId="13"/>
    <cellStyle name="Normal_Akara_June Eng09" xfId="9"/>
    <cellStyle name="Normal_Guardian Indus Corp - 2006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37"/>
  <sheetViews>
    <sheetView view="pageBreakPreview" topLeftCell="D68" zoomScaleNormal="100" zoomScaleSheetLayoutView="100" workbookViewId="0">
      <selection activeCell="G63" sqref="G63"/>
    </sheetView>
  </sheetViews>
  <sheetFormatPr defaultColWidth="9.125" defaultRowHeight="21.75" customHeight="1" x14ac:dyDescent="0.6"/>
  <cols>
    <col min="1" max="3" width="1.375" style="26" customWidth="1"/>
    <col min="4" max="4" width="32" style="26" customWidth="1"/>
    <col min="5" max="5" width="8.125" style="24" customWidth="1"/>
    <col min="6" max="6" width="1" style="24" customWidth="1"/>
    <col min="7" max="7" width="13.75" style="25" customWidth="1"/>
    <col min="8" max="8" width="1" style="25" customWidth="1"/>
    <col min="9" max="9" width="13.75" style="25" customWidth="1"/>
    <col min="10" max="10" width="1" style="24" customWidth="1"/>
    <col min="11" max="11" width="13.75" style="25" customWidth="1"/>
    <col min="12" max="12" width="1" style="25" customWidth="1"/>
    <col min="13" max="13" width="13.75" style="25" customWidth="1"/>
    <col min="14" max="16384" width="9.125" style="26"/>
  </cols>
  <sheetData>
    <row r="1" spans="1:13" ht="21.75" customHeight="1" x14ac:dyDescent="0.6">
      <c r="A1" s="22" t="s">
        <v>0</v>
      </c>
      <c r="B1" s="23"/>
      <c r="C1" s="23"/>
      <c r="D1" s="23"/>
    </row>
    <row r="2" spans="1:13" ht="21.75" customHeight="1" x14ac:dyDescent="0.6">
      <c r="A2" s="27" t="s">
        <v>1</v>
      </c>
      <c r="B2" s="27"/>
    </row>
    <row r="3" spans="1:13" ht="21.75" customHeight="1" x14ac:dyDescent="0.6">
      <c r="A3" s="28" t="s">
        <v>2</v>
      </c>
      <c r="B3" s="28"/>
      <c r="C3" s="29"/>
      <c r="D3" s="29"/>
      <c r="E3" s="30"/>
      <c r="F3" s="30"/>
      <c r="G3" s="31"/>
      <c r="H3" s="31"/>
      <c r="I3" s="31"/>
      <c r="J3" s="30"/>
      <c r="K3" s="31"/>
      <c r="L3" s="31"/>
      <c r="M3" s="31"/>
    </row>
    <row r="4" spans="1:13" ht="21.75" customHeight="1" x14ac:dyDescent="0.6">
      <c r="A4" s="27"/>
      <c r="B4" s="27"/>
    </row>
    <row r="5" spans="1:13" ht="19.5" customHeight="1" x14ac:dyDescent="0.6">
      <c r="A5" s="27"/>
      <c r="B5" s="27"/>
      <c r="G5" s="165" t="s">
        <v>3</v>
      </c>
      <c r="H5" s="165"/>
      <c r="I5" s="165"/>
      <c r="K5" s="165" t="s">
        <v>4</v>
      </c>
      <c r="L5" s="165"/>
      <c r="M5" s="165"/>
    </row>
    <row r="6" spans="1:13" ht="19.5" customHeight="1" x14ac:dyDescent="0.6">
      <c r="A6" s="27"/>
      <c r="B6" s="27"/>
      <c r="G6" s="32" t="s">
        <v>5</v>
      </c>
      <c r="H6" s="33"/>
      <c r="I6" s="33" t="s">
        <v>6</v>
      </c>
      <c r="K6" s="32" t="s">
        <v>5</v>
      </c>
      <c r="L6" s="33"/>
      <c r="M6" s="33" t="s">
        <v>6</v>
      </c>
    </row>
    <row r="7" spans="1:13" ht="19.5" customHeight="1" x14ac:dyDescent="0.6">
      <c r="E7" s="34" t="s">
        <v>7</v>
      </c>
      <c r="F7" s="35"/>
      <c r="G7" s="36" t="s">
        <v>8</v>
      </c>
      <c r="H7" s="37"/>
      <c r="I7" s="38" t="s">
        <v>8</v>
      </c>
      <c r="J7" s="35"/>
      <c r="K7" s="36" t="s">
        <v>8</v>
      </c>
      <c r="L7" s="37"/>
      <c r="M7" s="38" t="s">
        <v>8</v>
      </c>
    </row>
    <row r="8" spans="1:13" ht="19.5" customHeight="1" x14ac:dyDescent="0.6">
      <c r="A8" s="39" t="s">
        <v>9</v>
      </c>
      <c r="G8" s="26"/>
      <c r="H8" s="26"/>
      <c r="I8" s="26"/>
      <c r="K8" s="26"/>
      <c r="L8" s="26"/>
      <c r="M8" s="26"/>
    </row>
    <row r="9" spans="1:13" ht="6" customHeight="1" x14ac:dyDescent="0.6">
      <c r="A9" s="39"/>
    </row>
    <row r="10" spans="1:13" ht="19.5" customHeight="1" x14ac:dyDescent="0.6">
      <c r="A10" s="39" t="s">
        <v>10</v>
      </c>
      <c r="D10" s="27"/>
      <c r="G10" s="26"/>
      <c r="H10" s="26"/>
      <c r="I10" s="26"/>
      <c r="K10" s="26"/>
      <c r="L10" s="26"/>
      <c r="M10" s="26"/>
    </row>
    <row r="11" spans="1:13" ht="6" customHeight="1" x14ac:dyDescent="0.6">
      <c r="A11" s="27"/>
      <c r="G11" s="26"/>
      <c r="H11" s="26"/>
      <c r="I11" s="26"/>
      <c r="K11" s="26"/>
      <c r="L11" s="26"/>
      <c r="M11" s="26"/>
    </row>
    <row r="12" spans="1:13" ht="19.5" customHeight="1" x14ac:dyDescent="0.6">
      <c r="A12" s="40" t="s">
        <v>11</v>
      </c>
      <c r="E12" s="41">
        <v>9</v>
      </c>
      <c r="G12" s="26">
        <v>205959026</v>
      </c>
      <c r="H12" s="26"/>
      <c r="I12" s="26">
        <v>297357264</v>
      </c>
      <c r="K12" s="26">
        <v>199883993</v>
      </c>
      <c r="L12" s="26"/>
      <c r="M12" s="26">
        <v>292861047</v>
      </c>
    </row>
    <row r="13" spans="1:13" ht="19.5" customHeight="1" x14ac:dyDescent="0.6">
      <c r="A13" s="40" t="s">
        <v>12</v>
      </c>
      <c r="E13" s="41"/>
      <c r="G13" s="26"/>
      <c r="H13" s="26"/>
      <c r="I13" s="26"/>
      <c r="K13" s="26"/>
      <c r="L13" s="26"/>
      <c r="M13" s="26"/>
    </row>
    <row r="14" spans="1:13" ht="19.5" customHeight="1" x14ac:dyDescent="0.6">
      <c r="A14" s="40"/>
      <c r="B14" s="26" t="s">
        <v>13</v>
      </c>
      <c r="E14" s="41">
        <v>10</v>
      </c>
      <c r="G14" s="26">
        <v>2044</v>
      </c>
      <c r="H14" s="26"/>
      <c r="I14" s="26">
        <v>40002026</v>
      </c>
      <c r="K14" s="26">
        <v>2044</v>
      </c>
      <c r="L14" s="26"/>
      <c r="M14" s="26">
        <v>40002026</v>
      </c>
    </row>
    <row r="15" spans="1:13" ht="19.5" customHeight="1" x14ac:dyDescent="0.6">
      <c r="A15" s="42" t="s">
        <v>14</v>
      </c>
      <c r="E15" s="41">
        <v>11</v>
      </c>
      <c r="G15" s="26">
        <v>47098560</v>
      </c>
      <c r="H15" s="26"/>
      <c r="I15" s="26">
        <v>46893805</v>
      </c>
      <c r="K15" s="26">
        <v>57655681</v>
      </c>
      <c r="L15" s="26"/>
      <c r="M15" s="26">
        <v>58392504</v>
      </c>
    </row>
    <row r="16" spans="1:13" ht="19.5" customHeight="1" x14ac:dyDescent="0.6">
      <c r="A16" s="40" t="s">
        <v>15</v>
      </c>
      <c r="E16" s="41" t="s">
        <v>16</v>
      </c>
      <c r="F16" s="26"/>
      <c r="G16" s="26">
        <v>15000000</v>
      </c>
      <c r="H16" s="26"/>
      <c r="I16" s="26">
        <v>15000000</v>
      </c>
      <c r="K16" s="26">
        <v>15000000</v>
      </c>
      <c r="L16" s="26"/>
      <c r="M16" s="26">
        <v>15000000</v>
      </c>
    </row>
    <row r="17" spans="1:13" ht="19.5" customHeight="1" x14ac:dyDescent="0.6">
      <c r="A17" s="40" t="s">
        <v>17</v>
      </c>
      <c r="B17" s="43"/>
      <c r="E17" s="41" t="s">
        <v>18</v>
      </c>
      <c r="G17" s="25" t="s">
        <v>19</v>
      </c>
      <c r="H17" s="26"/>
      <c r="I17" s="25" t="s">
        <v>19</v>
      </c>
      <c r="K17" s="26">
        <v>7000000</v>
      </c>
      <c r="L17" s="26"/>
      <c r="M17" s="26">
        <v>13000000</v>
      </c>
    </row>
    <row r="18" spans="1:13" ht="19.5" customHeight="1" x14ac:dyDescent="0.6">
      <c r="A18" s="40" t="s">
        <v>20</v>
      </c>
      <c r="E18" s="41"/>
      <c r="G18" s="26"/>
      <c r="H18" s="26"/>
      <c r="I18" s="26"/>
      <c r="K18" s="26"/>
      <c r="L18" s="26"/>
      <c r="M18" s="26"/>
    </row>
    <row r="19" spans="1:13" ht="19.5" customHeight="1" x14ac:dyDescent="0.6">
      <c r="A19" s="40"/>
      <c r="B19" s="43" t="s">
        <v>21</v>
      </c>
      <c r="E19" s="41" t="s">
        <v>22</v>
      </c>
      <c r="G19" s="25" t="s">
        <v>19</v>
      </c>
      <c r="H19" s="26"/>
      <c r="I19" s="25" t="s">
        <v>19</v>
      </c>
      <c r="K19" s="26">
        <v>11400000</v>
      </c>
      <c r="L19" s="26"/>
      <c r="M19" s="26">
        <v>5700000</v>
      </c>
    </row>
    <row r="20" spans="1:13" ht="19.5" customHeight="1" x14ac:dyDescent="0.6">
      <c r="A20" s="40" t="s">
        <v>23</v>
      </c>
      <c r="E20" s="41" t="s">
        <v>24</v>
      </c>
      <c r="G20" s="26">
        <v>128957745</v>
      </c>
      <c r="H20" s="26"/>
      <c r="I20" s="26">
        <v>135293012</v>
      </c>
      <c r="K20" s="26">
        <v>49576026</v>
      </c>
      <c r="L20" s="26"/>
      <c r="M20" s="26">
        <v>61745834</v>
      </c>
    </row>
    <row r="21" spans="1:13" ht="19.5" customHeight="1" x14ac:dyDescent="0.6">
      <c r="A21" s="40" t="s">
        <v>25</v>
      </c>
      <c r="B21" s="40"/>
      <c r="E21" s="41"/>
      <c r="G21" s="29">
        <v>3432252</v>
      </c>
      <c r="H21" s="26"/>
      <c r="I21" s="29">
        <v>1873928</v>
      </c>
      <c r="K21" s="29">
        <v>2155380</v>
      </c>
      <c r="L21" s="26"/>
      <c r="M21" s="29">
        <v>361736</v>
      </c>
    </row>
    <row r="22" spans="1:13" ht="6" customHeight="1" x14ac:dyDescent="0.6">
      <c r="E22" s="41"/>
      <c r="G22" s="26"/>
      <c r="H22" s="26"/>
      <c r="I22" s="26"/>
      <c r="K22" s="26"/>
      <c r="L22" s="26"/>
      <c r="M22" s="26"/>
    </row>
    <row r="23" spans="1:13" ht="19.5" customHeight="1" x14ac:dyDescent="0.6">
      <c r="A23" s="27" t="s">
        <v>26</v>
      </c>
      <c r="E23" s="41"/>
      <c r="G23" s="29">
        <f>SUM(G12:G22)</f>
        <v>400449627</v>
      </c>
      <c r="H23" s="26"/>
      <c r="I23" s="29">
        <f>SUM(I12:I22)</f>
        <v>536420035</v>
      </c>
      <c r="K23" s="29">
        <f>SUM(K12:K22)</f>
        <v>342673124</v>
      </c>
      <c r="L23" s="26"/>
      <c r="M23" s="29">
        <f>SUM(M12:M22)</f>
        <v>487063147</v>
      </c>
    </row>
    <row r="24" spans="1:13" ht="19.5" customHeight="1" x14ac:dyDescent="0.6">
      <c r="A24" s="40"/>
      <c r="E24" s="41"/>
      <c r="G24" s="26"/>
      <c r="H24" s="26"/>
      <c r="I24" s="26"/>
      <c r="K24" s="26"/>
      <c r="L24" s="26"/>
      <c r="M24" s="26"/>
    </row>
    <row r="25" spans="1:13" ht="19.5" customHeight="1" x14ac:dyDescent="0.6">
      <c r="A25" s="27" t="s">
        <v>27</v>
      </c>
      <c r="E25" s="41"/>
      <c r="G25" s="26"/>
      <c r="H25" s="26"/>
      <c r="I25" s="26"/>
      <c r="K25" s="26"/>
      <c r="L25" s="26"/>
      <c r="M25" s="26"/>
    </row>
    <row r="26" spans="1:13" ht="6" customHeight="1" x14ac:dyDescent="0.6">
      <c r="E26" s="41"/>
      <c r="G26" s="26"/>
      <c r="H26" s="26"/>
      <c r="I26" s="26"/>
      <c r="K26" s="26"/>
      <c r="L26" s="26"/>
      <c r="M26" s="26"/>
    </row>
    <row r="27" spans="1:13" ht="19.5" customHeight="1" x14ac:dyDescent="0.6">
      <c r="A27" s="26" t="s">
        <v>28</v>
      </c>
      <c r="E27" s="41" t="s">
        <v>29</v>
      </c>
      <c r="G27" s="26">
        <v>2240051</v>
      </c>
      <c r="H27" s="26"/>
      <c r="I27" s="44">
        <v>2780385</v>
      </c>
      <c r="K27" s="26">
        <v>218113</v>
      </c>
      <c r="L27" s="26"/>
      <c r="M27" s="26">
        <v>712246</v>
      </c>
    </row>
    <row r="28" spans="1:13" ht="19.5" customHeight="1" x14ac:dyDescent="0.6">
      <c r="A28" s="26" t="s">
        <v>30</v>
      </c>
      <c r="E28" s="41" t="s">
        <v>31</v>
      </c>
      <c r="G28" s="26">
        <v>2900000</v>
      </c>
      <c r="H28" s="26"/>
      <c r="I28" s="44">
        <v>1000000</v>
      </c>
      <c r="K28" s="26">
        <v>800000</v>
      </c>
      <c r="L28" s="26"/>
      <c r="M28" s="26">
        <v>800000</v>
      </c>
    </row>
    <row r="29" spans="1:13" ht="19.5" customHeight="1" x14ac:dyDescent="0.6">
      <c r="A29" s="26" t="s">
        <v>32</v>
      </c>
      <c r="E29" s="41" t="s">
        <v>33</v>
      </c>
      <c r="G29" s="25" t="s">
        <v>19</v>
      </c>
      <c r="H29" s="26"/>
      <c r="I29" s="25" t="s">
        <v>19</v>
      </c>
      <c r="K29" s="26">
        <v>430719478</v>
      </c>
      <c r="L29" s="26"/>
      <c r="M29" s="26">
        <v>217924740</v>
      </c>
    </row>
    <row r="30" spans="1:13" ht="19.5" customHeight="1" x14ac:dyDescent="0.6">
      <c r="A30" s="40" t="s">
        <v>20</v>
      </c>
      <c r="E30" s="41" t="s">
        <v>22</v>
      </c>
      <c r="G30" s="25" t="s">
        <v>19</v>
      </c>
      <c r="H30" s="26"/>
      <c r="I30" s="25" t="s">
        <v>19</v>
      </c>
      <c r="K30" s="26">
        <v>66939554</v>
      </c>
      <c r="L30" s="26"/>
      <c r="M30" s="26">
        <v>48445185</v>
      </c>
    </row>
    <row r="31" spans="1:13" ht="19.5" customHeight="1" x14ac:dyDescent="0.6">
      <c r="A31" s="26" t="s">
        <v>34</v>
      </c>
      <c r="E31" s="41" t="s">
        <v>35</v>
      </c>
      <c r="G31" s="26">
        <v>20679694</v>
      </c>
      <c r="H31" s="26"/>
      <c r="I31" s="44">
        <v>20679694</v>
      </c>
      <c r="K31" s="26">
        <v>20679694</v>
      </c>
      <c r="L31" s="26"/>
      <c r="M31" s="26">
        <v>20679694</v>
      </c>
    </row>
    <row r="32" spans="1:13" ht="19.5" customHeight="1" x14ac:dyDescent="0.6">
      <c r="A32" s="26" t="s">
        <v>36</v>
      </c>
      <c r="E32" s="41" t="s">
        <v>37</v>
      </c>
      <c r="G32" s="26">
        <v>383774367</v>
      </c>
      <c r="H32" s="26"/>
      <c r="I32" s="44">
        <v>330502081</v>
      </c>
      <c r="K32" s="26">
        <v>150930055</v>
      </c>
      <c r="L32" s="26"/>
      <c r="M32" s="26">
        <v>100966139</v>
      </c>
    </row>
    <row r="33" spans="1:13" ht="19.5" customHeight="1" x14ac:dyDescent="0.6">
      <c r="A33" s="26" t="s">
        <v>38</v>
      </c>
      <c r="E33" s="41" t="s">
        <v>39</v>
      </c>
      <c r="G33" s="26">
        <v>68712718</v>
      </c>
      <c r="H33" s="26"/>
      <c r="I33" s="44">
        <v>21959980</v>
      </c>
      <c r="K33" s="26">
        <v>57970812</v>
      </c>
      <c r="L33" s="26"/>
      <c r="M33" s="26">
        <v>11424217</v>
      </c>
    </row>
    <row r="34" spans="1:13" ht="19.5" customHeight="1" x14ac:dyDescent="0.6">
      <c r="A34" s="26" t="s">
        <v>40</v>
      </c>
      <c r="E34" s="41" t="s">
        <v>41</v>
      </c>
      <c r="G34" s="26">
        <v>224535242</v>
      </c>
      <c r="H34" s="26"/>
      <c r="I34" s="44">
        <v>9698292</v>
      </c>
      <c r="K34" s="26">
        <v>1318877</v>
      </c>
      <c r="L34" s="26"/>
      <c r="M34" s="26">
        <v>1655342</v>
      </c>
    </row>
    <row r="35" spans="1:13" ht="19.5" customHeight="1" x14ac:dyDescent="0.6">
      <c r="A35" s="26" t="s">
        <v>42</v>
      </c>
      <c r="E35" s="41" t="s">
        <v>43</v>
      </c>
      <c r="G35" s="26">
        <v>2908992</v>
      </c>
      <c r="H35" s="26"/>
      <c r="I35" s="44">
        <v>2907784</v>
      </c>
      <c r="K35" s="25" t="s">
        <v>19</v>
      </c>
      <c r="L35" s="26"/>
      <c r="M35" s="26">
        <v>2407362</v>
      </c>
    </row>
    <row r="36" spans="1:13" ht="19.5" customHeight="1" x14ac:dyDescent="0.6">
      <c r="A36" s="26" t="s">
        <v>44</v>
      </c>
      <c r="E36" s="41" t="s">
        <v>45</v>
      </c>
      <c r="G36" s="26">
        <v>1806280</v>
      </c>
      <c r="H36" s="26"/>
      <c r="I36" s="44">
        <v>1912532</v>
      </c>
      <c r="K36" s="25" t="s">
        <v>19</v>
      </c>
      <c r="L36" s="26"/>
      <c r="M36" s="25" t="s">
        <v>19</v>
      </c>
    </row>
    <row r="37" spans="1:13" ht="19.5" customHeight="1" x14ac:dyDescent="0.6">
      <c r="A37" s="26" t="s">
        <v>46</v>
      </c>
      <c r="E37" s="41" t="s">
        <v>47</v>
      </c>
      <c r="G37" s="26">
        <v>3598798</v>
      </c>
      <c r="H37" s="26"/>
      <c r="I37" s="44">
        <v>19690631</v>
      </c>
      <c r="K37" s="26">
        <v>2353511</v>
      </c>
      <c r="L37" s="26"/>
      <c r="M37" s="26">
        <v>20121532</v>
      </c>
    </row>
    <row r="38" spans="1:13" ht="19.5" customHeight="1" x14ac:dyDescent="0.6">
      <c r="A38" s="26" t="s">
        <v>48</v>
      </c>
      <c r="E38" s="41"/>
      <c r="G38" s="31">
        <v>4192442</v>
      </c>
      <c r="H38" s="26"/>
      <c r="I38" s="45">
        <v>3770196</v>
      </c>
      <c r="K38" s="31">
        <v>2987856</v>
      </c>
      <c r="L38" s="26"/>
      <c r="M38" s="31">
        <v>2565054</v>
      </c>
    </row>
    <row r="39" spans="1:13" ht="6" customHeight="1" x14ac:dyDescent="0.6">
      <c r="H39" s="26"/>
      <c r="I39" s="44"/>
      <c r="L39" s="26"/>
    </row>
    <row r="40" spans="1:13" ht="19.5" customHeight="1" x14ac:dyDescent="0.6">
      <c r="A40" s="39" t="s">
        <v>49</v>
      </c>
      <c r="G40" s="31">
        <f>SUM(G27:G38)</f>
        <v>715348584</v>
      </c>
      <c r="H40" s="31"/>
      <c r="I40" s="31">
        <f>SUM(I27:I38)</f>
        <v>414901575</v>
      </c>
      <c r="K40" s="31">
        <f>SUM(K27:K38)</f>
        <v>734917950</v>
      </c>
      <c r="L40" s="31"/>
      <c r="M40" s="31">
        <f>SUM(M27:M38)</f>
        <v>427701511</v>
      </c>
    </row>
    <row r="41" spans="1:13" ht="6" customHeight="1" x14ac:dyDescent="0.6">
      <c r="A41" s="22"/>
    </row>
    <row r="42" spans="1:13" ht="19.5" customHeight="1" thickBot="1" x14ac:dyDescent="0.65">
      <c r="A42" s="27" t="s">
        <v>50</v>
      </c>
      <c r="G42" s="46">
        <f>G40+G23</f>
        <v>1115798211</v>
      </c>
      <c r="I42" s="46">
        <f>I40+I23</f>
        <v>951321610</v>
      </c>
      <c r="K42" s="46">
        <f>K40+K23</f>
        <v>1077591074</v>
      </c>
      <c r="M42" s="46">
        <f>M40+M23</f>
        <v>914764658</v>
      </c>
    </row>
    <row r="43" spans="1:13" ht="19.5" customHeight="1" thickTop="1" x14ac:dyDescent="0.6">
      <c r="A43" s="27"/>
    </row>
    <row r="44" spans="1:13" ht="5.25" customHeight="1" x14ac:dyDescent="0.6">
      <c r="A44" s="27"/>
    </row>
    <row r="45" spans="1:13" ht="16.350000000000001" customHeight="1" x14ac:dyDescent="0.6">
      <c r="A45" s="27"/>
    </row>
    <row r="46" spans="1:13" s="40" customFormat="1" ht="19.5" customHeight="1" x14ac:dyDescent="0.6">
      <c r="A46" s="166" t="s">
        <v>51</v>
      </c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</row>
    <row r="47" spans="1:13" ht="19.5" customHeight="1" x14ac:dyDescent="0.6">
      <c r="A47" s="167" t="s">
        <v>52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</row>
    <row r="48" spans="1:13" ht="5.25" customHeight="1" x14ac:dyDescent="0.6">
      <c r="A48" s="27"/>
      <c r="J48" s="25"/>
    </row>
    <row r="49" spans="1:13" ht="21.75" customHeight="1" x14ac:dyDescent="0.6">
      <c r="A49" s="47" t="s">
        <v>53</v>
      </c>
      <c r="B49" s="48"/>
      <c r="C49" s="47"/>
      <c r="D49" s="47"/>
      <c r="E49" s="30"/>
      <c r="F49" s="30"/>
      <c r="G49" s="31"/>
      <c r="H49" s="31"/>
      <c r="I49" s="31"/>
      <c r="J49" s="30"/>
      <c r="K49" s="31"/>
      <c r="L49" s="31"/>
      <c r="M49" s="31"/>
    </row>
    <row r="50" spans="1:13" ht="21.75" customHeight="1" x14ac:dyDescent="0.6">
      <c r="A50" s="27" t="str">
        <f>A1</f>
        <v>บริษัท สโตนวัน จำกัด (มหาชน)</v>
      </c>
      <c r="B50" s="27"/>
    </row>
    <row r="51" spans="1:13" ht="21.75" customHeight="1" x14ac:dyDescent="0.6">
      <c r="A51" s="27" t="s">
        <v>54</v>
      </c>
      <c r="B51" s="27"/>
    </row>
    <row r="52" spans="1:13" ht="21.75" customHeight="1" x14ac:dyDescent="0.6">
      <c r="A52" s="28" t="str">
        <f>A3</f>
        <v>ณ วันที่ 31 ธันวาคม พ.ศ. 2568</v>
      </c>
      <c r="B52" s="28"/>
      <c r="C52" s="29"/>
      <c r="D52" s="29"/>
      <c r="E52" s="30"/>
      <c r="F52" s="30"/>
      <c r="G52" s="31"/>
      <c r="H52" s="31"/>
      <c r="I52" s="31"/>
      <c r="J52" s="30"/>
      <c r="K52" s="31"/>
      <c r="L52" s="31"/>
      <c r="M52" s="31"/>
    </row>
    <row r="53" spans="1:13" ht="21.75" customHeight="1" x14ac:dyDescent="0.6">
      <c r="A53" s="27"/>
      <c r="B53" s="27"/>
    </row>
    <row r="54" spans="1:13" ht="21.75" customHeight="1" x14ac:dyDescent="0.6">
      <c r="A54" s="27"/>
      <c r="B54" s="27"/>
      <c r="G54" s="165" t="s">
        <v>3</v>
      </c>
      <c r="H54" s="165"/>
      <c r="I54" s="165"/>
      <c r="K54" s="165" t="s">
        <v>4</v>
      </c>
      <c r="L54" s="165"/>
      <c r="M54" s="165"/>
    </row>
    <row r="55" spans="1:13" ht="21.75" customHeight="1" x14ac:dyDescent="0.6">
      <c r="A55" s="27"/>
      <c r="B55" s="27"/>
      <c r="G55" s="32" t="s">
        <v>5</v>
      </c>
      <c r="H55" s="33"/>
      <c r="I55" s="33" t="s">
        <v>6</v>
      </c>
      <c r="K55" s="32" t="s">
        <v>5</v>
      </c>
      <c r="L55" s="33"/>
      <c r="M55" s="33" t="s">
        <v>6</v>
      </c>
    </row>
    <row r="56" spans="1:13" ht="21.75" customHeight="1" x14ac:dyDescent="0.6">
      <c r="E56" s="34" t="s">
        <v>7</v>
      </c>
      <c r="F56" s="35"/>
      <c r="G56" s="36" t="s">
        <v>8</v>
      </c>
      <c r="H56" s="37"/>
      <c r="I56" s="38" t="s">
        <v>8</v>
      </c>
      <c r="J56" s="35"/>
      <c r="K56" s="36" t="s">
        <v>8</v>
      </c>
      <c r="L56" s="37"/>
      <c r="M56" s="38" t="s">
        <v>8</v>
      </c>
    </row>
    <row r="57" spans="1:13" ht="21.75" customHeight="1" x14ac:dyDescent="0.6">
      <c r="A57" s="49" t="s">
        <v>55</v>
      </c>
      <c r="B57" s="50"/>
      <c r="C57" s="50"/>
      <c r="D57" s="50"/>
      <c r="E57" s="51"/>
      <c r="F57" s="51"/>
      <c r="G57" s="52"/>
      <c r="H57" s="52"/>
      <c r="I57" s="52"/>
      <c r="J57" s="53"/>
      <c r="K57" s="52"/>
      <c r="L57" s="52"/>
      <c r="M57" s="52"/>
    </row>
    <row r="58" spans="1:13" ht="6" customHeight="1" x14ac:dyDescent="0.6">
      <c r="A58" s="54"/>
      <c r="B58" s="50"/>
      <c r="C58" s="50"/>
      <c r="D58" s="50"/>
      <c r="E58" s="55"/>
      <c r="F58" s="55"/>
    </row>
    <row r="59" spans="1:13" ht="21.75" customHeight="1" x14ac:dyDescent="0.6">
      <c r="A59" s="23" t="s">
        <v>56</v>
      </c>
      <c r="B59" s="50"/>
      <c r="C59" s="50"/>
      <c r="D59" s="50"/>
      <c r="E59" s="55"/>
      <c r="F59" s="55"/>
      <c r="G59" s="40"/>
      <c r="I59" s="40"/>
      <c r="K59" s="40"/>
      <c r="M59" s="40"/>
    </row>
    <row r="60" spans="1:13" ht="6" customHeight="1" x14ac:dyDescent="0.6">
      <c r="A60" s="54"/>
      <c r="B60" s="50"/>
      <c r="C60" s="50"/>
      <c r="D60" s="50"/>
      <c r="E60" s="55"/>
      <c r="F60" s="55"/>
    </row>
    <row r="61" spans="1:13" ht="21.75" customHeight="1" x14ac:dyDescent="0.6">
      <c r="A61" s="50" t="s">
        <v>57</v>
      </c>
      <c r="B61" s="50"/>
      <c r="C61" s="50"/>
      <c r="D61" s="50"/>
      <c r="E61" s="41" t="s">
        <v>58</v>
      </c>
      <c r="F61" s="55"/>
      <c r="G61" s="26">
        <v>35107163</v>
      </c>
      <c r="I61" s="25">
        <v>33352008</v>
      </c>
      <c r="K61" s="26">
        <v>37400589</v>
      </c>
      <c r="M61" s="26">
        <v>32626612</v>
      </c>
    </row>
    <row r="62" spans="1:13" ht="21.75" customHeight="1" x14ac:dyDescent="0.6">
      <c r="A62" s="44" t="s">
        <v>61</v>
      </c>
      <c r="B62" s="44"/>
      <c r="C62" s="50"/>
      <c r="D62" s="50"/>
      <c r="E62" s="56"/>
      <c r="F62" s="55"/>
      <c r="G62" s="26"/>
      <c r="H62" s="26"/>
      <c r="I62" s="26"/>
      <c r="K62" s="26"/>
      <c r="L62" s="26"/>
      <c r="M62" s="26"/>
    </row>
    <row r="63" spans="1:13" ht="21.75" customHeight="1" x14ac:dyDescent="0.6">
      <c r="A63" s="44"/>
      <c r="B63" s="44" t="s">
        <v>62</v>
      </c>
      <c r="C63" s="50"/>
      <c r="D63" s="50"/>
      <c r="E63" s="57" t="s">
        <v>63</v>
      </c>
      <c r="F63" s="55"/>
      <c r="G63" s="26">
        <v>18072791</v>
      </c>
      <c r="I63" s="2">
        <v>7149121</v>
      </c>
      <c r="K63" s="26">
        <v>15022266</v>
      </c>
      <c r="M63" s="26">
        <v>4714964</v>
      </c>
    </row>
    <row r="64" spans="1:13" ht="21.75" customHeight="1" x14ac:dyDescent="0.6">
      <c r="A64" s="50" t="s">
        <v>59</v>
      </c>
      <c r="B64" s="50"/>
      <c r="C64" s="50"/>
      <c r="D64" s="50"/>
      <c r="E64" s="58"/>
      <c r="F64" s="55"/>
      <c r="G64" s="26"/>
      <c r="K64" s="26"/>
      <c r="M64" s="26"/>
    </row>
    <row r="65" spans="1:13" ht="21.75" customHeight="1" x14ac:dyDescent="0.6">
      <c r="A65" s="50"/>
      <c r="B65" s="59" t="s">
        <v>21</v>
      </c>
      <c r="C65" s="50"/>
      <c r="D65" s="50"/>
      <c r="E65" s="57" t="s">
        <v>60</v>
      </c>
      <c r="F65" s="55"/>
      <c r="G65" s="26">
        <v>14727273</v>
      </c>
      <c r="I65" s="25" t="s">
        <v>19</v>
      </c>
      <c r="K65" s="26">
        <v>14727273</v>
      </c>
      <c r="M65" s="25" t="s">
        <v>19</v>
      </c>
    </row>
    <row r="66" spans="1:13" ht="21.75" customHeight="1" x14ac:dyDescent="0.6">
      <c r="A66" s="44" t="s">
        <v>64</v>
      </c>
      <c r="B66" s="44"/>
      <c r="C66" s="50"/>
      <c r="D66" s="50"/>
      <c r="E66" s="58"/>
      <c r="F66" s="55"/>
      <c r="G66" s="26">
        <v>1256919</v>
      </c>
      <c r="I66" s="25">
        <v>7292456</v>
      </c>
      <c r="K66" s="26">
        <v>901079</v>
      </c>
      <c r="M66" s="26">
        <v>6867207</v>
      </c>
    </row>
    <row r="67" spans="1:13" ht="21.75" customHeight="1" x14ac:dyDescent="0.6">
      <c r="A67" s="44" t="s">
        <v>65</v>
      </c>
      <c r="B67" s="44"/>
      <c r="C67" s="50"/>
      <c r="D67" s="50"/>
      <c r="E67" s="41" t="s">
        <v>66</v>
      </c>
      <c r="F67" s="55"/>
      <c r="G67" s="25" t="s">
        <v>19</v>
      </c>
      <c r="I67" s="3">
        <v>657724</v>
      </c>
      <c r="J67" s="4"/>
      <c r="K67" s="25" t="s">
        <v>19</v>
      </c>
      <c r="L67" s="3"/>
      <c r="M67" s="25" t="s">
        <v>19</v>
      </c>
    </row>
    <row r="68" spans="1:13" ht="21.75" customHeight="1" x14ac:dyDescent="0.6">
      <c r="A68" s="50" t="s">
        <v>67</v>
      </c>
      <c r="B68" s="50"/>
      <c r="C68" s="50"/>
      <c r="D68" s="50"/>
      <c r="E68" s="58"/>
      <c r="F68" s="55"/>
      <c r="G68" s="31">
        <v>1886812</v>
      </c>
      <c r="I68" s="31">
        <v>2517876</v>
      </c>
      <c r="K68" s="29">
        <v>1310660</v>
      </c>
      <c r="M68" s="29">
        <v>2203573</v>
      </c>
    </row>
    <row r="69" spans="1:13" ht="6" customHeight="1" x14ac:dyDescent="0.6">
      <c r="A69" s="23"/>
      <c r="B69" s="50"/>
      <c r="C69" s="50"/>
      <c r="D69" s="50"/>
      <c r="E69" s="55"/>
      <c r="F69" s="55"/>
      <c r="G69" s="5"/>
      <c r="K69" s="5"/>
      <c r="M69" s="5"/>
    </row>
    <row r="70" spans="1:13" ht="21.75" customHeight="1" x14ac:dyDescent="0.6">
      <c r="A70" s="23" t="s">
        <v>68</v>
      </c>
      <c r="B70" s="50"/>
      <c r="C70" s="50"/>
      <c r="D70" s="50"/>
      <c r="E70" s="55"/>
      <c r="F70" s="55"/>
      <c r="G70" s="29">
        <f>SUM(G61:G69)</f>
        <v>71050958</v>
      </c>
      <c r="I70" s="29">
        <f>SUM(I61:I69)</f>
        <v>50969185</v>
      </c>
      <c r="K70" s="29">
        <f>SUM(K61:K69)</f>
        <v>69361867</v>
      </c>
      <c r="M70" s="29">
        <f>SUM(M61:M69)</f>
        <v>46412356</v>
      </c>
    </row>
    <row r="71" spans="1:13" ht="21.75" customHeight="1" x14ac:dyDescent="0.6">
      <c r="A71" s="23"/>
      <c r="B71" s="50"/>
      <c r="C71" s="50"/>
      <c r="D71" s="50"/>
      <c r="E71" s="55"/>
      <c r="F71" s="55"/>
      <c r="G71" s="5"/>
      <c r="K71" s="5"/>
    </row>
    <row r="72" spans="1:13" ht="21.75" customHeight="1" x14ac:dyDescent="0.6">
      <c r="A72" s="23" t="s">
        <v>69</v>
      </c>
      <c r="B72" s="50"/>
      <c r="C72" s="50"/>
      <c r="D72" s="50"/>
      <c r="E72" s="55"/>
      <c r="F72" s="55"/>
      <c r="G72" s="6"/>
      <c r="I72" s="26"/>
      <c r="K72" s="6"/>
      <c r="M72" s="26"/>
    </row>
    <row r="73" spans="1:13" ht="6" customHeight="1" x14ac:dyDescent="0.6">
      <c r="A73" s="54"/>
      <c r="B73" s="50"/>
      <c r="C73" s="50"/>
      <c r="D73" s="50"/>
      <c r="E73" s="55"/>
      <c r="F73" s="55"/>
      <c r="G73" s="5"/>
      <c r="K73" s="5"/>
    </row>
    <row r="74" spans="1:13" ht="21.75" customHeight="1" x14ac:dyDescent="0.6">
      <c r="A74" s="50" t="s">
        <v>70</v>
      </c>
      <c r="B74" s="50"/>
      <c r="C74" s="50"/>
      <c r="D74" s="50"/>
      <c r="E74" s="58"/>
      <c r="F74" s="55"/>
      <c r="G74" s="26">
        <v>2133107</v>
      </c>
      <c r="I74" s="25" t="s">
        <v>19</v>
      </c>
      <c r="K74" s="25" t="s">
        <v>19</v>
      </c>
      <c r="M74" s="25" t="s">
        <v>19</v>
      </c>
    </row>
    <row r="75" spans="1:13" ht="21.75" customHeight="1" x14ac:dyDescent="0.6">
      <c r="A75" s="50" t="s">
        <v>59</v>
      </c>
      <c r="B75" s="44"/>
      <c r="C75" s="50"/>
      <c r="D75" s="50"/>
      <c r="E75" s="58">
        <v>25</v>
      </c>
      <c r="F75" s="55"/>
      <c r="G75" s="5">
        <v>93272727</v>
      </c>
      <c r="I75" s="25" t="s">
        <v>19</v>
      </c>
      <c r="K75" s="5">
        <v>93272727</v>
      </c>
      <c r="M75" s="25" t="s">
        <v>19</v>
      </c>
    </row>
    <row r="76" spans="1:13" ht="21.75" customHeight="1" x14ac:dyDescent="0.6">
      <c r="A76" s="50" t="s">
        <v>71</v>
      </c>
      <c r="B76" s="50"/>
      <c r="C76" s="50"/>
      <c r="D76" s="50"/>
      <c r="E76" s="58" t="s">
        <v>63</v>
      </c>
      <c r="F76" s="55"/>
      <c r="G76" s="26">
        <v>35605110</v>
      </c>
      <c r="I76" s="26">
        <v>6240344</v>
      </c>
      <c r="K76" s="26">
        <v>32869002</v>
      </c>
      <c r="M76" s="26">
        <v>3677884</v>
      </c>
    </row>
    <row r="77" spans="1:13" ht="21.75" customHeight="1" x14ac:dyDescent="0.6">
      <c r="A77" s="26" t="s">
        <v>72</v>
      </c>
      <c r="B77" s="50"/>
      <c r="C77" s="50"/>
      <c r="D77" s="50"/>
      <c r="E77" s="58" t="s">
        <v>47</v>
      </c>
      <c r="F77" s="55"/>
      <c r="G77" s="26">
        <v>322211</v>
      </c>
      <c r="I77" s="25" t="s">
        <v>19</v>
      </c>
      <c r="K77" s="25" t="s">
        <v>19</v>
      </c>
      <c r="M77" s="25" t="s">
        <v>19</v>
      </c>
    </row>
    <row r="78" spans="1:13" ht="21.75" customHeight="1" x14ac:dyDescent="0.6">
      <c r="A78" s="44" t="s">
        <v>73</v>
      </c>
      <c r="B78" s="50"/>
      <c r="C78" s="50"/>
      <c r="D78" s="50"/>
      <c r="E78" s="58" t="s">
        <v>66</v>
      </c>
      <c r="F78" s="55"/>
      <c r="G78" s="26">
        <v>1556078</v>
      </c>
      <c r="I78" s="26">
        <v>1474150</v>
      </c>
      <c r="K78" s="25" t="s">
        <v>19</v>
      </c>
      <c r="M78" s="25" t="s">
        <v>19</v>
      </c>
    </row>
    <row r="79" spans="1:13" ht="21.75" customHeight="1" x14ac:dyDescent="0.6">
      <c r="A79" s="50" t="s">
        <v>74</v>
      </c>
      <c r="B79" s="50"/>
      <c r="C79" s="50"/>
      <c r="D79" s="50"/>
      <c r="E79" s="58" t="s">
        <v>75</v>
      </c>
      <c r="F79" s="55"/>
      <c r="G79" s="29">
        <v>25264965</v>
      </c>
      <c r="I79" s="29">
        <v>26239606</v>
      </c>
      <c r="K79" s="19">
        <v>18875053</v>
      </c>
      <c r="M79" s="19">
        <v>20371335</v>
      </c>
    </row>
    <row r="80" spans="1:13" ht="6" customHeight="1" x14ac:dyDescent="0.6">
      <c r="A80" s="23"/>
      <c r="B80" s="50"/>
      <c r="C80" s="50"/>
      <c r="D80" s="50"/>
      <c r="E80" s="55"/>
      <c r="F80" s="55"/>
      <c r="G80" s="26"/>
      <c r="I80" s="26"/>
      <c r="K80" s="26"/>
      <c r="M80" s="26"/>
    </row>
    <row r="81" spans="1:13" ht="21.75" customHeight="1" x14ac:dyDescent="0.6">
      <c r="A81" s="49" t="s">
        <v>76</v>
      </c>
      <c r="B81" s="50"/>
      <c r="C81" s="50"/>
      <c r="D81" s="50"/>
      <c r="E81" s="55"/>
      <c r="F81" s="55"/>
      <c r="G81" s="29">
        <f>SUM(G74:G80)</f>
        <v>158154198</v>
      </c>
      <c r="I81" s="29">
        <f>SUM(I74:I80)</f>
        <v>33954100</v>
      </c>
      <c r="K81" s="29">
        <f>SUM(K74:K80)</f>
        <v>145016782</v>
      </c>
      <c r="M81" s="29">
        <f>SUM(M74:M80)</f>
        <v>24049219</v>
      </c>
    </row>
    <row r="82" spans="1:13" ht="6" customHeight="1" x14ac:dyDescent="0.6">
      <c r="A82" s="49"/>
      <c r="B82" s="50"/>
      <c r="C82" s="50"/>
      <c r="D82" s="50"/>
      <c r="E82" s="55"/>
      <c r="F82" s="55"/>
    </row>
    <row r="83" spans="1:13" ht="21.75" customHeight="1" x14ac:dyDescent="0.6">
      <c r="A83" s="23" t="s">
        <v>77</v>
      </c>
      <c r="B83" s="50"/>
      <c r="C83" s="50"/>
      <c r="D83" s="50"/>
      <c r="E83" s="55"/>
      <c r="F83" s="55"/>
      <c r="G83" s="29">
        <f>G81+G70</f>
        <v>229205156</v>
      </c>
      <c r="I83" s="29">
        <f>I81+I70</f>
        <v>84923285</v>
      </c>
      <c r="K83" s="29">
        <f>K81+K70</f>
        <v>214378649</v>
      </c>
      <c r="M83" s="29">
        <f>M81+M70</f>
        <v>70461575</v>
      </c>
    </row>
    <row r="84" spans="1:13" ht="21.75" customHeight="1" x14ac:dyDescent="0.6">
      <c r="A84" s="60"/>
      <c r="B84" s="61"/>
      <c r="C84" s="50"/>
      <c r="D84" s="50"/>
      <c r="E84" s="55"/>
      <c r="F84" s="55"/>
      <c r="G84" s="7"/>
      <c r="K84" s="7"/>
    </row>
    <row r="85" spans="1:13" ht="21.75" customHeight="1" x14ac:dyDescent="0.6">
      <c r="A85" s="60"/>
      <c r="B85" s="61"/>
      <c r="C85" s="50"/>
      <c r="D85" s="50"/>
      <c r="E85" s="55"/>
      <c r="F85" s="55"/>
      <c r="G85" s="7"/>
      <c r="K85" s="7"/>
    </row>
    <row r="86" spans="1:13" ht="21.75" customHeight="1" x14ac:dyDescent="0.6">
      <c r="A86" s="60"/>
      <c r="B86" s="61"/>
      <c r="C86" s="50"/>
      <c r="D86" s="50"/>
      <c r="E86" s="55"/>
      <c r="F86" s="55"/>
      <c r="G86" s="7"/>
      <c r="K86" s="7"/>
    </row>
    <row r="87" spans="1:13" ht="21.75" customHeight="1" x14ac:dyDescent="0.6">
      <c r="A87" s="60"/>
      <c r="B87" s="61"/>
      <c r="C87" s="50"/>
      <c r="D87" s="50"/>
      <c r="E87" s="55"/>
      <c r="F87" s="55"/>
      <c r="G87" s="7"/>
      <c r="K87" s="7"/>
    </row>
    <row r="88" spans="1:13" ht="21.75" customHeight="1" x14ac:dyDescent="0.6">
      <c r="A88" s="60"/>
      <c r="B88" s="61"/>
      <c r="C88" s="50"/>
      <c r="D88" s="50"/>
      <c r="E88" s="55"/>
      <c r="F88" s="55"/>
      <c r="G88" s="7"/>
      <c r="K88" s="7"/>
    </row>
    <row r="89" spans="1:13" ht="21.75" customHeight="1" x14ac:dyDescent="0.6">
      <c r="A89" s="60"/>
      <c r="B89" s="61"/>
      <c r="C89" s="50"/>
      <c r="D89" s="50"/>
      <c r="E89" s="55"/>
      <c r="F89" s="55"/>
      <c r="G89" s="7"/>
      <c r="K89" s="7"/>
    </row>
    <row r="90" spans="1:13" ht="21.75" customHeight="1" x14ac:dyDescent="0.6">
      <c r="A90" s="60"/>
      <c r="B90" s="61"/>
      <c r="C90" s="50"/>
      <c r="D90" s="50"/>
      <c r="E90" s="55"/>
      <c r="F90" s="55"/>
      <c r="G90" s="7"/>
      <c r="K90" s="7"/>
    </row>
    <row r="91" spans="1:13" ht="21.75" customHeight="1" x14ac:dyDescent="0.6">
      <c r="A91" s="60"/>
      <c r="B91" s="61"/>
      <c r="C91" s="50"/>
      <c r="D91" s="50"/>
      <c r="E91" s="55"/>
      <c r="F91" s="55"/>
      <c r="G91" s="7"/>
      <c r="K91" s="7"/>
    </row>
    <row r="92" spans="1:13" ht="14.25" customHeight="1" x14ac:dyDescent="0.6">
      <c r="A92" s="60"/>
      <c r="B92" s="61"/>
      <c r="C92" s="50"/>
      <c r="D92" s="50"/>
      <c r="E92" s="55"/>
      <c r="F92" s="55"/>
      <c r="G92" s="7"/>
      <c r="K92" s="7"/>
    </row>
    <row r="93" spans="1:13" ht="21.75" customHeight="1" x14ac:dyDescent="0.6">
      <c r="A93" s="47" t="str">
        <f>A49</f>
        <v>หมายเหตุประกอบงบการเงินรวมและงบการเงินเฉพาะกิจการเป็นส่วนหนึ่งของงบการเงินนี้</v>
      </c>
      <c r="B93" s="48"/>
      <c r="C93" s="47"/>
      <c r="D93" s="47"/>
      <c r="E93" s="62"/>
      <c r="F93" s="62"/>
      <c r="G93" s="31"/>
      <c r="H93" s="31"/>
      <c r="I93" s="31"/>
      <c r="J93" s="30"/>
      <c r="K93" s="31"/>
      <c r="L93" s="31"/>
      <c r="M93" s="31"/>
    </row>
    <row r="94" spans="1:13" ht="21.75" customHeight="1" x14ac:dyDescent="0.6">
      <c r="A94" s="27" t="str">
        <f>A1</f>
        <v>บริษัท สโตนวัน จำกัด (มหาชน)</v>
      </c>
      <c r="B94" s="27"/>
    </row>
    <row r="95" spans="1:13" ht="21.75" customHeight="1" x14ac:dyDescent="0.6">
      <c r="A95" s="27" t="s">
        <v>54</v>
      </c>
      <c r="B95" s="27"/>
    </row>
    <row r="96" spans="1:13" ht="21.75" customHeight="1" x14ac:dyDescent="0.6">
      <c r="A96" s="28" t="str">
        <f>+A3</f>
        <v>ณ วันที่ 31 ธันวาคม พ.ศ. 2568</v>
      </c>
      <c r="B96" s="28"/>
      <c r="C96" s="29"/>
      <c r="D96" s="29"/>
      <c r="E96" s="30"/>
      <c r="F96" s="30"/>
      <c r="G96" s="31"/>
      <c r="H96" s="31"/>
      <c r="I96" s="31"/>
      <c r="J96" s="30"/>
      <c r="K96" s="31"/>
      <c r="L96" s="31"/>
      <c r="M96" s="31"/>
    </row>
    <row r="97" spans="1:13" ht="21.75" customHeight="1" x14ac:dyDescent="0.6">
      <c r="A97" s="27"/>
      <c r="B97" s="27"/>
    </row>
    <row r="98" spans="1:13" ht="21.75" customHeight="1" x14ac:dyDescent="0.6">
      <c r="A98" s="27"/>
      <c r="B98" s="27"/>
      <c r="G98" s="165" t="s">
        <v>3</v>
      </c>
      <c r="H98" s="165"/>
      <c r="I98" s="165"/>
      <c r="K98" s="165" t="s">
        <v>4</v>
      </c>
      <c r="L98" s="165"/>
      <c r="M98" s="165"/>
    </row>
    <row r="99" spans="1:13" ht="21.75" customHeight="1" x14ac:dyDescent="0.6">
      <c r="A99" s="27"/>
      <c r="B99" s="27"/>
      <c r="G99" s="32" t="s">
        <v>5</v>
      </c>
      <c r="H99" s="33"/>
      <c r="I99" s="33" t="s">
        <v>6</v>
      </c>
      <c r="K99" s="32" t="s">
        <v>5</v>
      </c>
      <c r="L99" s="33"/>
      <c r="M99" s="33" t="s">
        <v>6</v>
      </c>
    </row>
    <row r="100" spans="1:13" ht="21.75" customHeight="1" x14ac:dyDescent="0.6">
      <c r="E100" s="34" t="s">
        <v>7</v>
      </c>
      <c r="F100" s="35"/>
      <c r="G100" s="36" t="s">
        <v>8</v>
      </c>
      <c r="H100" s="37"/>
      <c r="I100" s="38" t="s">
        <v>8</v>
      </c>
      <c r="J100" s="35"/>
      <c r="K100" s="36" t="s">
        <v>8</v>
      </c>
      <c r="L100" s="37"/>
      <c r="M100" s="38" t="s">
        <v>8</v>
      </c>
    </row>
    <row r="101" spans="1:13" ht="21.75" customHeight="1" x14ac:dyDescent="0.6">
      <c r="A101" s="49" t="s">
        <v>78</v>
      </c>
      <c r="B101" s="50"/>
      <c r="C101" s="50"/>
      <c r="D101" s="50"/>
      <c r="E101" s="51"/>
      <c r="F101" s="51"/>
      <c r="G101" s="52"/>
      <c r="H101" s="52"/>
      <c r="I101" s="52"/>
      <c r="J101" s="53"/>
      <c r="K101" s="52"/>
      <c r="L101" s="52"/>
      <c r="M101" s="52"/>
    </row>
    <row r="102" spans="1:13" ht="6" customHeight="1" x14ac:dyDescent="0.6">
      <c r="A102" s="60"/>
      <c r="B102" s="61"/>
      <c r="C102" s="50"/>
      <c r="D102" s="50"/>
      <c r="E102" s="55"/>
      <c r="F102" s="55"/>
    </row>
    <row r="103" spans="1:13" ht="21.75" customHeight="1" x14ac:dyDescent="0.6">
      <c r="A103" s="63" t="s">
        <v>79</v>
      </c>
      <c r="B103" s="61"/>
      <c r="C103" s="50"/>
      <c r="D103" s="50"/>
      <c r="E103" s="55"/>
      <c r="F103" s="55"/>
      <c r="G103" s="26"/>
      <c r="H103" s="26"/>
      <c r="I103" s="26"/>
      <c r="K103" s="26"/>
      <c r="L103" s="26"/>
      <c r="M103" s="26"/>
    </row>
    <row r="104" spans="1:13" ht="6" customHeight="1" x14ac:dyDescent="0.6">
      <c r="A104" s="50"/>
      <c r="B104" s="50"/>
      <c r="C104" s="50"/>
      <c r="D104" s="50"/>
      <c r="E104" s="55"/>
      <c r="F104" s="55"/>
    </row>
    <row r="105" spans="1:13" ht="21.75" customHeight="1" x14ac:dyDescent="0.6">
      <c r="A105" s="50" t="s">
        <v>80</v>
      </c>
      <c r="B105" s="61"/>
      <c r="C105" s="50"/>
      <c r="D105" s="50"/>
      <c r="E105" s="64"/>
      <c r="F105" s="55"/>
    </row>
    <row r="106" spans="1:13" ht="21.75" customHeight="1" x14ac:dyDescent="0.6">
      <c r="A106" s="50"/>
      <c r="B106" s="61" t="s">
        <v>81</v>
      </c>
      <c r="C106" s="50"/>
      <c r="D106" s="50"/>
      <c r="E106" s="41"/>
      <c r="F106" s="55"/>
    </row>
    <row r="107" spans="1:13" ht="21.75" customHeight="1" x14ac:dyDescent="0.6">
      <c r="A107" s="50"/>
      <c r="B107" s="61"/>
      <c r="C107" s="59" t="s">
        <v>82</v>
      </c>
      <c r="E107" s="41"/>
      <c r="F107" s="55"/>
      <c r="G107" s="26"/>
      <c r="H107" s="26"/>
      <c r="I107" s="26"/>
      <c r="J107" s="26"/>
      <c r="K107" s="26"/>
      <c r="L107" s="26"/>
      <c r="M107" s="26"/>
    </row>
    <row r="108" spans="1:13" ht="21.75" customHeight="1" thickBot="1" x14ac:dyDescent="0.65">
      <c r="A108" s="50"/>
      <c r="B108" s="61"/>
      <c r="C108" s="61"/>
      <c r="D108" s="50" t="s">
        <v>83</v>
      </c>
      <c r="E108" s="41"/>
      <c r="F108" s="55"/>
      <c r="G108" s="65">
        <v>307134600</v>
      </c>
      <c r="H108" s="26"/>
      <c r="I108" s="65">
        <v>307134600</v>
      </c>
      <c r="J108" s="26"/>
      <c r="K108" s="65">
        <v>307134600</v>
      </c>
      <c r="L108" s="26"/>
      <c r="M108" s="65">
        <v>307134600</v>
      </c>
    </row>
    <row r="109" spans="1:13" ht="6" customHeight="1" thickTop="1" x14ac:dyDescent="0.6">
      <c r="A109" s="50"/>
      <c r="B109" s="50"/>
      <c r="C109" s="50"/>
      <c r="D109" s="50"/>
      <c r="E109" s="41"/>
      <c r="F109" s="55"/>
    </row>
    <row r="110" spans="1:13" ht="21.75" customHeight="1" x14ac:dyDescent="0.6">
      <c r="A110" s="61"/>
      <c r="B110" s="61" t="s">
        <v>84</v>
      </c>
      <c r="C110" s="61"/>
      <c r="D110" s="61"/>
      <c r="E110" s="41"/>
      <c r="F110" s="55"/>
    </row>
    <row r="111" spans="1:13" ht="21.75" customHeight="1" x14ac:dyDescent="0.6">
      <c r="A111" s="61"/>
      <c r="B111" s="61"/>
      <c r="C111" s="59" t="s">
        <v>82</v>
      </c>
      <c r="D111" s="61"/>
      <c r="E111" s="66"/>
      <c r="F111" s="55"/>
    </row>
    <row r="112" spans="1:13" ht="21.75" customHeight="1" x14ac:dyDescent="0.6">
      <c r="A112" s="61"/>
      <c r="B112" s="61"/>
      <c r="C112" s="59"/>
      <c r="D112" s="61" t="s">
        <v>85</v>
      </c>
      <c r="E112" s="66"/>
      <c r="F112" s="55"/>
      <c r="G112" s="25">
        <v>307134600</v>
      </c>
      <c r="I112" s="25">
        <v>307134600</v>
      </c>
      <c r="K112" s="25">
        <v>307134600</v>
      </c>
      <c r="M112" s="25">
        <v>307134600</v>
      </c>
    </row>
    <row r="113" spans="1:13" ht="21.75" customHeight="1" x14ac:dyDescent="0.6">
      <c r="A113" s="61" t="s">
        <v>86</v>
      </c>
      <c r="B113" s="61"/>
      <c r="C113" s="67"/>
      <c r="D113" s="61"/>
      <c r="E113" s="58"/>
      <c r="F113" s="55"/>
      <c r="G113" s="25">
        <v>261656380</v>
      </c>
      <c r="I113" s="25">
        <v>261656380</v>
      </c>
      <c r="K113" s="25">
        <v>261656380</v>
      </c>
      <c r="M113" s="25">
        <v>261656380</v>
      </c>
    </row>
    <row r="114" spans="1:13" ht="21.75" customHeight="1" x14ac:dyDescent="0.6">
      <c r="A114" s="61" t="s">
        <v>87</v>
      </c>
      <c r="B114" s="61"/>
      <c r="C114" s="67"/>
      <c r="D114" s="61"/>
      <c r="E114" s="66"/>
      <c r="F114" s="55"/>
      <c r="G114" s="25">
        <v>167694335</v>
      </c>
      <c r="I114" s="25">
        <v>167694335</v>
      </c>
      <c r="K114" s="25">
        <v>167694335</v>
      </c>
      <c r="M114" s="25">
        <v>167694335</v>
      </c>
    </row>
    <row r="115" spans="1:13" ht="21.75" customHeight="1" x14ac:dyDescent="0.6">
      <c r="A115" s="61" t="s">
        <v>88</v>
      </c>
      <c r="B115" s="61"/>
      <c r="C115" s="50"/>
      <c r="D115" s="50"/>
      <c r="E115" s="66"/>
      <c r="F115" s="55"/>
      <c r="G115" s="26"/>
      <c r="K115" s="26"/>
      <c r="M115" s="26"/>
    </row>
    <row r="116" spans="1:13" ht="21.75" customHeight="1" x14ac:dyDescent="0.6">
      <c r="A116" s="61"/>
      <c r="B116" s="68" t="s">
        <v>89</v>
      </c>
      <c r="C116" s="50"/>
      <c r="D116" s="50"/>
      <c r="E116" s="64" t="s">
        <v>90</v>
      </c>
      <c r="F116" s="55"/>
      <c r="G116" s="26">
        <v>25722478</v>
      </c>
      <c r="I116" s="25">
        <v>23198524</v>
      </c>
      <c r="K116" s="26">
        <v>25722478</v>
      </c>
      <c r="M116" s="26">
        <v>23198524</v>
      </c>
    </row>
    <row r="117" spans="1:13" ht="21.75" customHeight="1" x14ac:dyDescent="0.6">
      <c r="A117" s="23"/>
      <c r="B117" s="61" t="s">
        <v>91</v>
      </c>
      <c r="C117" s="50"/>
      <c r="D117" s="50"/>
      <c r="F117" s="55"/>
      <c r="G117" s="29">
        <v>124385262</v>
      </c>
      <c r="I117" s="31">
        <v>106714486</v>
      </c>
      <c r="K117" s="29">
        <v>101004632</v>
      </c>
      <c r="M117" s="29">
        <v>84619244</v>
      </c>
    </row>
    <row r="118" spans="1:13" ht="6" customHeight="1" x14ac:dyDescent="0.6">
      <c r="A118" s="50"/>
      <c r="B118" s="50"/>
      <c r="C118" s="50"/>
      <c r="D118" s="50"/>
      <c r="E118" s="55"/>
      <c r="F118" s="55"/>
    </row>
    <row r="119" spans="1:13" ht="21.75" customHeight="1" x14ac:dyDescent="0.6">
      <c r="A119" s="23" t="s">
        <v>92</v>
      </c>
      <c r="B119" s="61"/>
      <c r="C119" s="50"/>
      <c r="D119" s="50"/>
      <c r="E119" s="55"/>
      <c r="F119" s="55"/>
      <c r="G119" s="29">
        <f>SUM(G112:G117)</f>
        <v>886593055</v>
      </c>
      <c r="I119" s="29">
        <f>SUM(I112:I117)</f>
        <v>866398325</v>
      </c>
      <c r="K119" s="29">
        <f>SUM(K112:K117)</f>
        <v>863212425</v>
      </c>
      <c r="M119" s="29">
        <f>SUM(M112:M117)</f>
        <v>844303083</v>
      </c>
    </row>
    <row r="120" spans="1:13" ht="6" customHeight="1" x14ac:dyDescent="0.6">
      <c r="A120" s="49"/>
      <c r="B120" s="50"/>
      <c r="C120" s="50"/>
      <c r="D120" s="50"/>
      <c r="E120" s="55"/>
      <c r="F120" s="55"/>
      <c r="G120" s="26"/>
      <c r="I120" s="26"/>
      <c r="K120" s="26"/>
      <c r="M120" s="26"/>
    </row>
    <row r="121" spans="1:13" ht="21.75" customHeight="1" thickBot="1" x14ac:dyDescent="0.65">
      <c r="A121" s="23" t="s">
        <v>93</v>
      </c>
      <c r="B121" s="50"/>
      <c r="C121" s="50"/>
      <c r="D121" s="50"/>
      <c r="E121" s="55"/>
      <c r="F121" s="55"/>
      <c r="G121" s="65">
        <f>G119+G83</f>
        <v>1115798211</v>
      </c>
      <c r="I121" s="65">
        <f>I119+I83</f>
        <v>951321610</v>
      </c>
      <c r="K121" s="65">
        <f>K119+K83</f>
        <v>1077591074</v>
      </c>
      <c r="M121" s="65">
        <f>M119+M83</f>
        <v>914764658</v>
      </c>
    </row>
    <row r="122" spans="1:13" ht="21.75" customHeight="1" thickTop="1" x14ac:dyDescent="0.6">
      <c r="A122" s="23"/>
      <c r="B122" s="50"/>
      <c r="C122" s="50"/>
      <c r="D122" s="50"/>
      <c r="E122" s="55"/>
      <c r="F122" s="55"/>
      <c r="G122" s="69"/>
      <c r="I122" s="69"/>
      <c r="K122" s="69"/>
      <c r="M122" s="69"/>
    </row>
    <row r="123" spans="1:13" ht="21.75" customHeight="1" x14ac:dyDescent="0.6">
      <c r="A123" s="23"/>
      <c r="B123" s="50"/>
      <c r="C123" s="50"/>
      <c r="D123" s="50"/>
      <c r="E123" s="55"/>
      <c r="F123" s="55"/>
      <c r="G123" s="26"/>
      <c r="I123" s="26"/>
      <c r="K123" s="26"/>
      <c r="M123" s="26"/>
    </row>
    <row r="124" spans="1:13" ht="21.75" customHeight="1" x14ac:dyDescent="0.6">
      <c r="A124" s="23"/>
      <c r="B124" s="50"/>
      <c r="C124" s="50"/>
      <c r="D124" s="50"/>
      <c r="E124" s="55"/>
      <c r="F124" s="55"/>
      <c r="G124" s="26"/>
      <c r="I124" s="26"/>
      <c r="K124" s="26"/>
      <c r="M124" s="26"/>
    </row>
    <row r="125" spans="1:13" ht="21.75" customHeight="1" x14ac:dyDescent="0.6">
      <c r="A125" s="23"/>
      <c r="B125" s="50"/>
      <c r="C125" s="50"/>
      <c r="D125" s="50"/>
      <c r="E125" s="55"/>
      <c r="F125" s="55"/>
      <c r="G125" s="26"/>
      <c r="I125" s="26"/>
      <c r="K125" s="26"/>
      <c r="M125" s="26"/>
    </row>
    <row r="126" spans="1:13" ht="21.75" customHeight="1" x14ac:dyDescent="0.6">
      <c r="A126" s="23"/>
      <c r="B126" s="50"/>
      <c r="C126" s="50"/>
      <c r="D126" s="50"/>
      <c r="E126" s="55"/>
      <c r="F126" s="55"/>
      <c r="G126" s="26"/>
      <c r="I126" s="26"/>
      <c r="K126" s="26"/>
      <c r="M126" s="26"/>
    </row>
    <row r="127" spans="1:13" ht="21.75" customHeight="1" x14ac:dyDescent="0.6">
      <c r="A127" s="23"/>
      <c r="B127" s="50"/>
      <c r="C127" s="50"/>
      <c r="D127" s="50"/>
      <c r="E127" s="55"/>
      <c r="F127" s="55"/>
      <c r="G127" s="26"/>
      <c r="I127" s="26"/>
      <c r="K127" s="26"/>
      <c r="M127" s="26"/>
    </row>
    <row r="128" spans="1:13" ht="21.75" customHeight="1" x14ac:dyDescent="0.6">
      <c r="A128" s="23"/>
      <c r="B128" s="50"/>
      <c r="C128" s="50"/>
      <c r="D128" s="50"/>
      <c r="E128" s="55"/>
      <c r="F128" s="55"/>
      <c r="G128" s="26"/>
      <c r="I128" s="26"/>
      <c r="K128" s="26"/>
      <c r="M128" s="26"/>
    </row>
    <row r="129" spans="1:13" ht="21.75" customHeight="1" x14ac:dyDescent="0.6">
      <c r="A129" s="23"/>
      <c r="B129" s="50"/>
      <c r="C129" s="50"/>
      <c r="D129" s="50"/>
      <c r="E129" s="55"/>
      <c r="F129" s="55"/>
      <c r="G129" s="26"/>
      <c r="I129" s="26"/>
      <c r="K129" s="26"/>
      <c r="M129" s="26"/>
    </row>
    <row r="130" spans="1:13" ht="21.75" customHeight="1" x14ac:dyDescent="0.6">
      <c r="A130" s="23"/>
      <c r="B130" s="50"/>
      <c r="C130" s="50"/>
      <c r="D130" s="50"/>
      <c r="E130" s="55"/>
      <c r="F130" s="55"/>
      <c r="G130" s="26"/>
      <c r="I130" s="26"/>
      <c r="K130" s="26"/>
      <c r="M130" s="26"/>
    </row>
    <row r="131" spans="1:13" ht="21.75" customHeight="1" x14ac:dyDescent="0.6">
      <c r="A131" s="23"/>
      <c r="B131" s="50"/>
      <c r="C131" s="50"/>
      <c r="D131" s="50"/>
      <c r="E131" s="55"/>
      <c r="F131" s="55"/>
      <c r="G131" s="26"/>
      <c r="I131" s="26"/>
      <c r="K131" s="26"/>
      <c r="M131" s="26"/>
    </row>
    <row r="132" spans="1:13" ht="15" customHeight="1" x14ac:dyDescent="0.6">
      <c r="A132" s="23"/>
      <c r="B132" s="50"/>
      <c r="C132" s="50"/>
      <c r="D132" s="50"/>
      <c r="E132" s="55"/>
      <c r="F132" s="55"/>
      <c r="G132" s="26"/>
      <c r="I132" s="26"/>
      <c r="K132" s="26"/>
      <c r="M132" s="26"/>
    </row>
    <row r="133" spans="1:13" ht="21.75" customHeight="1" x14ac:dyDescent="0.6">
      <c r="A133" s="23"/>
      <c r="B133" s="50"/>
      <c r="C133" s="50"/>
      <c r="D133" s="50"/>
      <c r="E133" s="55"/>
      <c r="F133" s="55"/>
      <c r="G133" s="26"/>
      <c r="I133" s="26"/>
      <c r="K133" s="26"/>
      <c r="M133" s="26"/>
    </row>
    <row r="134" spans="1:13" ht="21.75" customHeight="1" x14ac:dyDescent="0.6">
      <c r="A134" s="23"/>
      <c r="B134" s="50"/>
      <c r="C134" s="50"/>
      <c r="D134" s="50"/>
      <c r="E134" s="55"/>
      <c r="F134" s="55"/>
      <c r="G134" s="26"/>
      <c r="I134" s="26"/>
      <c r="K134" s="26"/>
      <c r="M134" s="26"/>
    </row>
    <row r="135" spans="1:13" ht="21.75" customHeight="1" x14ac:dyDescent="0.6">
      <c r="A135" s="23"/>
      <c r="B135" s="50"/>
      <c r="C135" s="50"/>
      <c r="D135" s="50"/>
      <c r="E135" s="55"/>
      <c r="F135" s="55"/>
      <c r="G135" s="26"/>
      <c r="I135" s="26"/>
      <c r="K135" s="26"/>
      <c r="M135" s="26"/>
    </row>
    <row r="136" spans="1:13" ht="7.5" customHeight="1" x14ac:dyDescent="0.6">
      <c r="A136" s="23"/>
      <c r="B136" s="50"/>
      <c r="C136" s="50"/>
      <c r="D136" s="50"/>
      <c r="E136" s="55"/>
      <c r="F136" s="55"/>
      <c r="G136" s="26"/>
      <c r="I136" s="26"/>
      <c r="K136" s="26"/>
      <c r="M136" s="26"/>
    </row>
    <row r="137" spans="1:13" ht="21.75" customHeight="1" x14ac:dyDescent="0.6">
      <c r="A137" s="29" t="str">
        <f>A49</f>
        <v>หมายเหตุประกอบงบการเงินรวมและงบการเงินเฉพาะกิจการเป็นส่วนหนึ่งของงบการเงินนี้</v>
      </c>
      <c r="B137" s="70"/>
      <c r="C137" s="70"/>
      <c r="D137" s="70"/>
      <c r="E137" s="62"/>
      <c r="F137" s="62"/>
      <c r="G137" s="31"/>
      <c r="H137" s="31"/>
      <c r="I137" s="31"/>
      <c r="J137" s="30"/>
      <c r="K137" s="31"/>
      <c r="L137" s="31"/>
      <c r="M137" s="31"/>
    </row>
  </sheetData>
  <mergeCells count="8">
    <mergeCell ref="G98:I98"/>
    <mergeCell ref="K98:M98"/>
    <mergeCell ref="G5:I5"/>
    <mergeCell ref="K5:M5"/>
    <mergeCell ref="A46:M46"/>
    <mergeCell ref="A47:M47"/>
    <mergeCell ref="G54:I54"/>
    <mergeCell ref="K54:M54"/>
  </mergeCells>
  <pageMargins left="0.8" right="0.5" top="0.5" bottom="0.6" header="0.49" footer="0.4"/>
  <pageSetup paperSize="9" scale="95" firstPageNumber="7" fitToWidth="0" orientation="portrait" useFirstPageNumber="1" horizontalDpi="1200" verticalDpi="1200" r:id="rId1"/>
  <headerFooter>
    <oddFooter>&amp;R&amp;"Browallia New,Regular"&amp;13&amp;P</oddFooter>
  </headerFooter>
  <rowBreaks count="2" manualBreakCount="2">
    <brk id="49" max="13" man="1"/>
    <brk id="93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58"/>
  <sheetViews>
    <sheetView view="pageBreakPreview" topLeftCell="A18" zoomScale="85" zoomScaleNormal="100" zoomScaleSheetLayoutView="85" workbookViewId="0">
      <selection activeCell="S38" sqref="S38"/>
    </sheetView>
  </sheetViews>
  <sheetFormatPr defaultColWidth="9.125" defaultRowHeight="21.75" customHeight="1" x14ac:dyDescent="0.6"/>
  <cols>
    <col min="1" max="3" width="1.625" style="26" customWidth="1"/>
    <col min="4" max="4" width="1.75" style="26" customWidth="1"/>
    <col min="5" max="5" width="30" style="26" customWidth="1"/>
    <col min="6" max="6" width="9.125" style="24" bestFit="1" customWidth="1"/>
    <col min="7" max="7" width="1" style="24" customWidth="1"/>
    <col min="8" max="8" width="13.25" style="25" customWidth="1"/>
    <col min="9" max="9" width="1" style="25" customWidth="1"/>
    <col min="10" max="10" width="13.25" style="25" customWidth="1"/>
    <col min="11" max="11" width="1" style="24" customWidth="1"/>
    <col min="12" max="12" width="13.25" style="25" customWidth="1"/>
    <col min="13" max="13" width="1" style="25" customWidth="1"/>
    <col min="14" max="14" width="13.25" style="25" customWidth="1"/>
    <col min="15" max="16384" width="9.125" style="26"/>
  </cols>
  <sheetData>
    <row r="1" spans="1:14" ht="21.75" customHeight="1" x14ac:dyDescent="0.6">
      <c r="A1" s="22" t="s">
        <v>0</v>
      </c>
      <c r="B1" s="22"/>
      <c r="C1" s="22"/>
      <c r="D1" s="27"/>
    </row>
    <row r="2" spans="1:14" ht="21.75" customHeight="1" x14ac:dyDescent="0.6">
      <c r="A2" s="27" t="s">
        <v>94</v>
      </c>
      <c r="B2" s="27"/>
      <c r="C2" s="27"/>
      <c r="D2" s="27"/>
    </row>
    <row r="3" spans="1:14" ht="21.75" customHeight="1" x14ac:dyDescent="0.6">
      <c r="A3" s="117" t="s">
        <v>95</v>
      </c>
      <c r="B3" s="28"/>
      <c r="C3" s="28"/>
      <c r="D3" s="28"/>
      <c r="E3" s="29"/>
      <c r="F3" s="30"/>
      <c r="G3" s="30"/>
      <c r="H3" s="31"/>
      <c r="I3" s="31"/>
      <c r="J3" s="31"/>
      <c r="K3" s="30"/>
      <c r="L3" s="31"/>
      <c r="M3" s="31"/>
      <c r="N3" s="31"/>
    </row>
    <row r="4" spans="1:14" ht="21.75" customHeight="1" x14ac:dyDescent="0.6">
      <c r="A4" s="27"/>
      <c r="B4" s="27"/>
      <c r="C4" s="27"/>
    </row>
    <row r="5" spans="1:14" ht="20.100000000000001" customHeight="1" x14ac:dyDescent="0.6">
      <c r="A5" s="27"/>
      <c r="B5" s="27"/>
      <c r="C5" s="27"/>
      <c r="H5" s="165" t="s">
        <v>96</v>
      </c>
      <c r="I5" s="165"/>
      <c r="J5" s="165"/>
      <c r="L5" s="165" t="s">
        <v>97</v>
      </c>
      <c r="M5" s="165"/>
      <c r="N5" s="165"/>
    </row>
    <row r="6" spans="1:14" ht="20.100000000000001" customHeight="1" x14ac:dyDescent="0.6">
      <c r="A6" s="27"/>
      <c r="B6" s="27"/>
      <c r="C6" s="27"/>
      <c r="F6" s="26"/>
      <c r="H6" s="135" t="s">
        <v>5</v>
      </c>
      <c r="I6" s="52"/>
      <c r="J6" s="135" t="s">
        <v>6</v>
      </c>
      <c r="K6" s="136"/>
      <c r="L6" s="135" t="s">
        <v>5</v>
      </c>
      <c r="M6" s="52"/>
      <c r="N6" s="135" t="s">
        <v>6</v>
      </c>
    </row>
    <row r="7" spans="1:14" ht="20.100000000000001" customHeight="1" x14ac:dyDescent="0.6">
      <c r="A7" s="27"/>
      <c r="B7" s="27"/>
      <c r="C7" s="27"/>
      <c r="F7" s="34" t="s">
        <v>7</v>
      </c>
      <c r="H7" s="137" t="s">
        <v>8</v>
      </c>
      <c r="I7" s="52"/>
      <c r="J7" s="137" t="s">
        <v>8</v>
      </c>
      <c r="K7" s="136"/>
      <c r="L7" s="137" t="s">
        <v>8</v>
      </c>
      <c r="M7" s="52"/>
      <c r="N7" s="137" t="s">
        <v>8</v>
      </c>
    </row>
    <row r="8" spans="1:14" ht="6" customHeight="1" x14ac:dyDescent="0.6">
      <c r="F8" s="53"/>
      <c r="G8" s="53"/>
      <c r="H8" s="37"/>
      <c r="I8" s="37"/>
      <c r="J8" s="37"/>
      <c r="K8" s="35"/>
      <c r="L8" s="37"/>
      <c r="M8" s="37"/>
      <c r="N8" s="37"/>
    </row>
    <row r="9" spans="1:14" s="1" customFormat="1" ht="20.100000000000001" customHeight="1" x14ac:dyDescent="0.6">
      <c r="A9" s="122" t="s">
        <v>98</v>
      </c>
      <c r="B9" s="138"/>
      <c r="C9" s="138"/>
      <c r="D9" s="26"/>
      <c r="E9" s="26"/>
      <c r="F9" s="24"/>
      <c r="G9" s="24"/>
      <c r="H9" s="40">
        <v>374805225</v>
      </c>
      <c r="I9" s="25"/>
      <c r="J9" s="40">
        <v>406661215</v>
      </c>
      <c r="K9" s="24"/>
      <c r="L9" s="40">
        <v>374805225</v>
      </c>
      <c r="M9" s="25"/>
      <c r="N9" s="139">
        <v>406661215</v>
      </c>
    </row>
    <row r="10" spans="1:14" s="1" customFormat="1" ht="20.100000000000001" customHeight="1" x14ac:dyDescent="0.6">
      <c r="A10" s="138" t="s">
        <v>99</v>
      </c>
      <c r="B10" s="138"/>
      <c r="C10" s="138"/>
      <c r="D10" s="26"/>
      <c r="E10" s="26"/>
      <c r="F10" s="140" t="s">
        <v>100</v>
      </c>
      <c r="G10" s="24"/>
      <c r="H10" s="141" t="s">
        <v>19</v>
      </c>
      <c r="I10" s="25"/>
      <c r="J10" s="141" t="s">
        <v>19</v>
      </c>
      <c r="K10" s="24"/>
      <c r="L10" s="142">
        <v>33578818</v>
      </c>
      <c r="M10" s="25"/>
      <c r="N10" s="143">
        <v>36739876</v>
      </c>
    </row>
    <row r="11" spans="1:14" s="1" customFormat="1" ht="6" customHeight="1" x14ac:dyDescent="0.6">
      <c r="A11" s="26"/>
      <c r="B11" s="26"/>
      <c r="C11" s="26"/>
      <c r="D11" s="26"/>
      <c r="E11" s="26"/>
      <c r="F11" s="53"/>
      <c r="G11" s="53"/>
      <c r="H11" s="8"/>
      <c r="I11" s="25"/>
      <c r="J11" s="8"/>
      <c r="K11" s="53"/>
      <c r="L11" s="8"/>
      <c r="M11" s="25"/>
      <c r="N11" s="8"/>
    </row>
    <row r="12" spans="1:14" s="1" customFormat="1" ht="20.100000000000001" customHeight="1" x14ac:dyDescent="0.6">
      <c r="A12" s="22" t="s">
        <v>101</v>
      </c>
      <c r="B12" s="22"/>
      <c r="C12" s="22"/>
      <c r="D12" s="26"/>
      <c r="E12" s="26"/>
      <c r="F12" s="24"/>
      <c r="G12" s="24"/>
      <c r="H12" s="142">
        <f>SUM(H9:H10)</f>
        <v>374805225</v>
      </c>
      <c r="I12" s="25"/>
      <c r="J12" s="142">
        <f>SUM(J9:J10)</f>
        <v>406661215</v>
      </c>
      <c r="K12" s="24"/>
      <c r="L12" s="142">
        <f>SUM(L9:L10)</f>
        <v>408384043</v>
      </c>
      <c r="M12" s="25"/>
      <c r="N12" s="142">
        <f>SUM(N9:N10)</f>
        <v>443401091</v>
      </c>
    </row>
    <row r="13" spans="1:14" s="1" customFormat="1" ht="6" customHeight="1" x14ac:dyDescent="0.6">
      <c r="A13" s="26"/>
      <c r="B13" s="26"/>
      <c r="C13" s="26"/>
      <c r="D13" s="26"/>
      <c r="E13" s="26"/>
      <c r="F13" s="53"/>
      <c r="G13" s="53"/>
      <c r="H13" s="5"/>
      <c r="I13" s="25"/>
      <c r="J13" s="5"/>
      <c r="K13" s="53"/>
      <c r="L13" s="5"/>
      <c r="M13" s="25"/>
      <c r="N13" s="5"/>
    </row>
    <row r="14" spans="1:14" s="1" customFormat="1" ht="20.100000000000001" customHeight="1" x14ac:dyDescent="0.6">
      <c r="A14" s="138" t="s">
        <v>102</v>
      </c>
      <c r="B14" s="138"/>
      <c r="C14" s="138"/>
      <c r="D14" s="26"/>
      <c r="E14" s="26"/>
      <c r="F14" s="24"/>
      <c r="G14" s="24"/>
      <c r="H14" s="40">
        <v>-300423778</v>
      </c>
      <c r="I14" s="25"/>
      <c r="J14" s="40">
        <v>-307790609</v>
      </c>
      <c r="K14" s="24"/>
      <c r="L14" s="40">
        <v>-343731879</v>
      </c>
      <c r="M14" s="25"/>
      <c r="N14" s="40">
        <v>-355852023</v>
      </c>
    </row>
    <row r="15" spans="1:14" s="1" customFormat="1" ht="20.100000000000001" customHeight="1" x14ac:dyDescent="0.6">
      <c r="A15" s="44" t="s">
        <v>103</v>
      </c>
      <c r="B15" s="44"/>
      <c r="C15" s="44"/>
      <c r="D15" s="26"/>
      <c r="E15" s="26"/>
      <c r="F15" s="24"/>
      <c r="G15" s="24"/>
      <c r="H15" s="141" t="s">
        <v>19</v>
      </c>
      <c r="I15" s="25"/>
      <c r="J15" s="141" t="s">
        <v>19</v>
      </c>
      <c r="K15" s="24"/>
      <c r="L15" s="142">
        <v>-25831441</v>
      </c>
      <c r="M15" s="25"/>
      <c r="N15" s="142">
        <v>-23811854</v>
      </c>
    </row>
    <row r="16" spans="1:14" s="1" customFormat="1" ht="6" customHeight="1" x14ac:dyDescent="0.6">
      <c r="A16" s="26"/>
      <c r="B16" s="26"/>
      <c r="C16" s="26"/>
      <c r="D16" s="26"/>
      <c r="E16" s="26"/>
      <c r="F16" s="53"/>
      <c r="G16" s="53"/>
      <c r="H16" s="5"/>
      <c r="I16" s="25"/>
      <c r="J16" s="5"/>
      <c r="K16" s="53"/>
      <c r="L16" s="5"/>
      <c r="M16" s="25"/>
      <c r="N16" s="5"/>
    </row>
    <row r="17" spans="1:14" s="1" customFormat="1" ht="20.100000000000001" customHeight="1" x14ac:dyDescent="0.6">
      <c r="A17" s="22" t="s">
        <v>104</v>
      </c>
      <c r="B17" s="22"/>
      <c r="C17" s="22"/>
      <c r="D17" s="26"/>
      <c r="E17" s="26"/>
      <c r="F17" s="24"/>
      <c r="G17" s="24"/>
      <c r="H17" s="142">
        <f>SUM(H14:H15)</f>
        <v>-300423778</v>
      </c>
      <c r="I17" s="25"/>
      <c r="J17" s="142">
        <f>SUM(J14:J15)</f>
        <v>-307790609</v>
      </c>
      <c r="K17" s="24"/>
      <c r="L17" s="142">
        <f>SUM(L14:L15)</f>
        <v>-369563320</v>
      </c>
      <c r="M17" s="25"/>
      <c r="N17" s="142">
        <f>SUM(N14:N15)</f>
        <v>-379663877</v>
      </c>
    </row>
    <row r="18" spans="1:14" s="1" customFormat="1" ht="6" customHeight="1" x14ac:dyDescent="0.6">
      <c r="A18" s="26"/>
      <c r="B18" s="26"/>
      <c r="C18" s="26"/>
      <c r="D18" s="26"/>
      <c r="E18" s="26"/>
      <c r="F18" s="53"/>
      <c r="G18" s="53"/>
      <c r="H18" s="40"/>
      <c r="I18" s="25"/>
      <c r="J18" s="40"/>
      <c r="K18" s="53"/>
      <c r="L18" s="40"/>
      <c r="M18" s="25"/>
      <c r="N18" s="40"/>
    </row>
    <row r="19" spans="1:14" s="1" customFormat="1" ht="20.100000000000001" customHeight="1" x14ac:dyDescent="0.6">
      <c r="A19" s="39" t="s">
        <v>105</v>
      </c>
      <c r="B19" s="39"/>
      <c r="C19" s="39"/>
      <c r="D19" s="27"/>
      <c r="E19" s="26"/>
      <c r="F19" s="24"/>
      <c r="G19" s="24"/>
      <c r="H19" s="40">
        <f>SUM(H12,H17)</f>
        <v>74381447</v>
      </c>
      <c r="I19" s="25"/>
      <c r="J19" s="40">
        <f>SUM(J12,J17)</f>
        <v>98870606</v>
      </c>
      <c r="K19" s="24"/>
      <c r="L19" s="40">
        <f>SUM(L12,L17)</f>
        <v>38820723</v>
      </c>
      <c r="M19" s="25"/>
      <c r="N19" s="40">
        <f>SUM(N12,N17)</f>
        <v>63737214</v>
      </c>
    </row>
    <row r="20" spans="1:14" s="1" customFormat="1" ht="20.100000000000001" customHeight="1" x14ac:dyDescent="0.6">
      <c r="A20" s="40" t="s">
        <v>106</v>
      </c>
      <c r="B20" s="40"/>
      <c r="C20" s="40"/>
      <c r="D20" s="26"/>
      <c r="E20" s="26"/>
      <c r="F20" s="144">
        <v>30</v>
      </c>
      <c r="G20" s="24"/>
      <c r="H20" s="142">
        <v>37007626</v>
      </c>
      <c r="I20" s="25"/>
      <c r="J20" s="142">
        <v>49934595</v>
      </c>
      <c r="K20" s="24"/>
      <c r="L20" s="142">
        <v>40040769</v>
      </c>
      <c r="M20" s="25"/>
      <c r="N20" s="142">
        <v>51222092</v>
      </c>
    </row>
    <row r="21" spans="1:14" s="150" customFormat="1" ht="6" customHeight="1" x14ac:dyDescent="0.6">
      <c r="A21" s="145"/>
      <c r="B21" s="145"/>
      <c r="C21" s="145"/>
      <c r="D21" s="146"/>
      <c r="E21" s="146"/>
      <c r="F21" s="147"/>
      <c r="G21" s="148"/>
      <c r="H21" s="145"/>
      <c r="I21" s="149"/>
      <c r="J21" s="149"/>
      <c r="K21" s="149"/>
      <c r="L21" s="149"/>
      <c r="M21" s="149"/>
      <c r="N21" s="149"/>
    </row>
    <row r="22" spans="1:14" s="150" customFormat="1" ht="20.100000000000001" customHeight="1" x14ac:dyDescent="0.6">
      <c r="A22" s="151" t="s">
        <v>107</v>
      </c>
      <c r="B22" s="145"/>
      <c r="C22" s="145"/>
      <c r="D22" s="152"/>
      <c r="E22" s="152"/>
      <c r="F22" s="147"/>
      <c r="G22" s="148"/>
      <c r="H22" s="145">
        <f>SUM(H19:H20)</f>
        <v>111389073</v>
      </c>
      <c r="I22" s="149"/>
      <c r="J22" s="145">
        <f>SUM(J19:J20)</f>
        <v>148805201</v>
      </c>
      <c r="K22" s="149"/>
      <c r="L22" s="145">
        <f>SUM(L19:L20)</f>
        <v>78861492</v>
      </c>
      <c r="M22" s="149"/>
      <c r="N22" s="145">
        <f>SUM(N19:N20)</f>
        <v>114959306</v>
      </c>
    </row>
    <row r="23" spans="1:14" s="150" customFormat="1" ht="14.25" customHeight="1" x14ac:dyDescent="0.6">
      <c r="A23" s="145"/>
      <c r="B23" s="145"/>
      <c r="C23" s="145"/>
      <c r="D23" s="146"/>
      <c r="E23" s="146"/>
      <c r="F23" s="153"/>
      <c r="G23" s="148"/>
      <c r="H23" s="154"/>
      <c r="I23" s="149"/>
      <c r="J23" s="149"/>
      <c r="K23" s="149"/>
      <c r="L23" s="149"/>
      <c r="M23" s="149"/>
      <c r="N23" s="149"/>
    </row>
    <row r="24" spans="1:14" s="1" customFormat="1" ht="20.100000000000001" customHeight="1" x14ac:dyDescent="0.6">
      <c r="A24" s="122" t="s">
        <v>108</v>
      </c>
      <c r="B24" s="40"/>
      <c r="C24" s="40"/>
      <c r="D24" s="26"/>
      <c r="E24" s="26"/>
      <c r="F24" s="130"/>
      <c r="G24" s="24"/>
      <c r="H24" s="40">
        <v>-2918470</v>
      </c>
      <c r="I24" s="25"/>
      <c r="J24" s="40">
        <v>-2858721</v>
      </c>
      <c r="K24" s="24"/>
      <c r="L24" s="40">
        <v>-2918470</v>
      </c>
      <c r="M24" s="25"/>
      <c r="N24" s="40">
        <v>-2858719</v>
      </c>
    </row>
    <row r="25" spans="1:14" s="1" customFormat="1" ht="20.100000000000001" customHeight="1" x14ac:dyDescent="0.6">
      <c r="A25" s="40" t="s">
        <v>109</v>
      </c>
      <c r="B25" s="40"/>
      <c r="C25" s="40"/>
      <c r="D25" s="26"/>
      <c r="E25" s="26"/>
      <c r="F25" s="130"/>
      <c r="G25" s="24"/>
      <c r="H25" s="40">
        <v>-89368692</v>
      </c>
      <c r="I25" s="25"/>
      <c r="J25" s="40">
        <v>-82565030</v>
      </c>
      <c r="K25" s="24"/>
      <c r="L25" s="40">
        <v>-58251127</v>
      </c>
      <c r="M25" s="25"/>
      <c r="N25" s="40">
        <v>-57685293</v>
      </c>
    </row>
    <row r="26" spans="1:14" s="1" customFormat="1" ht="20.100000000000001" customHeight="1" x14ac:dyDescent="0.6">
      <c r="A26" s="122" t="s">
        <v>110</v>
      </c>
      <c r="B26" s="40"/>
      <c r="C26" s="40"/>
      <c r="D26" s="26"/>
      <c r="E26" s="26"/>
      <c r="F26" s="144"/>
      <c r="G26" s="24"/>
      <c r="H26" s="142">
        <v>56418334</v>
      </c>
      <c r="I26" s="25"/>
      <c r="J26" s="142">
        <v>4171026</v>
      </c>
      <c r="K26" s="24"/>
      <c r="L26" s="142">
        <v>56418334</v>
      </c>
      <c r="M26" s="25"/>
      <c r="N26" s="142">
        <v>4171026</v>
      </c>
    </row>
    <row r="27" spans="1:14" s="150" customFormat="1" ht="6" customHeight="1" x14ac:dyDescent="0.6">
      <c r="A27" s="145"/>
      <c r="B27" s="145"/>
      <c r="C27" s="145"/>
      <c r="D27" s="146"/>
      <c r="E27" s="146"/>
      <c r="F27" s="147"/>
      <c r="G27" s="148"/>
      <c r="H27" s="145"/>
      <c r="I27" s="149"/>
      <c r="J27" s="149"/>
      <c r="K27" s="149"/>
      <c r="L27" s="149"/>
      <c r="M27" s="149"/>
      <c r="N27" s="149"/>
    </row>
    <row r="28" spans="1:14" s="150" customFormat="1" ht="20.100000000000001" customHeight="1" x14ac:dyDescent="0.6">
      <c r="A28" s="151" t="s">
        <v>111</v>
      </c>
      <c r="B28" s="145"/>
      <c r="C28" s="145"/>
      <c r="D28" s="152"/>
      <c r="E28" s="152"/>
      <c r="F28" s="147"/>
      <c r="G28" s="148"/>
      <c r="H28" s="155">
        <f>SUM(H24:H26)</f>
        <v>-35868828</v>
      </c>
      <c r="I28" s="149"/>
      <c r="J28" s="155">
        <f>SUM(J24:J26)</f>
        <v>-81252725</v>
      </c>
      <c r="K28" s="149"/>
      <c r="L28" s="155">
        <f>SUM(L24:L26)</f>
        <v>-4751263</v>
      </c>
      <c r="M28" s="149"/>
      <c r="N28" s="155">
        <f>SUM(N24:N26)</f>
        <v>-56372986</v>
      </c>
    </row>
    <row r="29" spans="1:14" s="150" customFormat="1" ht="16.5" customHeight="1" x14ac:dyDescent="0.6">
      <c r="A29" s="145"/>
      <c r="B29" s="145"/>
      <c r="C29" s="145"/>
      <c r="D29" s="146"/>
      <c r="E29" s="146"/>
      <c r="F29" s="147"/>
      <c r="G29" s="148"/>
      <c r="H29" s="145"/>
      <c r="I29" s="149"/>
      <c r="J29" s="149"/>
      <c r="K29" s="149"/>
      <c r="L29" s="149"/>
      <c r="M29" s="149"/>
      <c r="N29" s="149"/>
    </row>
    <row r="30" spans="1:14" s="150" customFormat="1" ht="20.100000000000001" customHeight="1" x14ac:dyDescent="0.6">
      <c r="A30" s="151" t="s">
        <v>112</v>
      </c>
      <c r="B30" s="145"/>
      <c r="C30" s="145"/>
      <c r="D30" s="152"/>
      <c r="E30" s="152"/>
      <c r="F30" s="147"/>
      <c r="G30" s="148"/>
      <c r="H30" s="145">
        <f>+H22+H28</f>
        <v>75520245</v>
      </c>
      <c r="I30" s="149"/>
      <c r="J30" s="145">
        <f>+J22+J28</f>
        <v>67552476</v>
      </c>
      <c r="K30" s="149"/>
      <c r="L30" s="145">
        <f>+L22+L28</f>
        <v>74110229</v>
      </c>
      <c r="M30" s="149"/>
      <c r="N30" s="145">
        <f>+N22+N28</f>
        <v>58586320</v>
      </c>
    </row>
    <row r="31" spans="1:14" s="1" customFormat="1" ht="20.100000000000001" customHeight="1" x14ac:dyDescent="0.6">
      <c r="A31" s="26" t="s">
        <v>113</v>
      </c>
      <c r="B31" s="26"/>
      <c r="C31" s="26"/>
      <c r="D31" s="26"/>
      <c r="E31" s="26"/>
      <c r="F31" s="130"/>
      <c r="G31" s="24"/>
      <c r="H31" s="142">
        <v>-2451206</v>
      </c>
      <c r="I31" s="25"/>
      <c r="J31" s="142">
        <v>-1819508</v>
      </c>
      <c r="K31" s="24"/>
      <c r="L31" s="142">
        <v>-1970927</v>
      </c>
      <c r="M31" s="25"/>
      <c r="N31" s="142">
        <v>-701740</v>
      </c>
    </row>
    <row r="32" spans="1:14" s="1" customFormat="1" ht="6" customHeight="1" x14ac:dyDescent="0.6">
      <c r="A32" s="26"/>
      <c r="B32" s="26"/>
      <c r="C32" s="26"/>
      <c r="D32" s="26"/>
      <c r="E32" s="26"/>
      <c r="F32" s="130"/>
      <c r="G32" s="24"/>
      <c r="H32" s="5"/>
      <c r="I32" s="25"/>
      <c r="J32" s="5"/>
      <c r="K32" s="24"/>
      <c r="L32" s="5"/>
      <c r="M32" s="25"/>
      <c r="N32" s="5"/>
    </row>
    <row r="33" spans="1:14" s="1" customFormat="1" ht="20.100000000000001" customHeight="1" x14ac:dyDescent="0.6">
      <c r="A33" s="22" t="s">
        <v>114</v>
      </c>
      <c r="B33" s="22"/>
      <c r="C33" s="22"/>
      <c r="D33" s="27"/>
      <c r="E33" s="26"/>
      <c r="F33" s="152"/>
      <c r="G33" s="24"/>
      <c r="H33" s="40">
        <f>+H30+H31</f>
        <v>73069039</v>
      </c>
      <c r="I33" s="25"/>
      <c r="J33" s="40">
        <f>+J30+J31</f>
        <v>65732968</v>
      </c>
      <c r="K33" s="24"/>
      <c r="L33" s="40">
        <f>+L30+L31</f>
        <v>72139302</v>
      </c>
      <c r="M33" s="25"/>
      <c r="N33" s="40">
        <f>+N30+N31</f>
        <v>57884580</v>
      </c>
    </row>
    <row r="34" spans="1:14" s="1" customFormat="1" ht="20.100000000000001" customHeight="1" x14ac:dyDescent="0.6">
      <c r="A34" s="44" t="s">
        <v>115</v>
      </c>
      <c r="B34" s="44"/>
      <c r="C34" s="44"/>
      <c r="D34" s="27"/>
      <c r="E34" s="26"/>
      <c r="F34" s="130">
        <v>32</v>
      </c>
      <c r="G34" s="24"/>
      <c r="H34" s="142">
        <v>-21197155</v>
      </c>
      <c r="I34" s="25"/>
      <c r="J34" s="142">
        <v>-13968173</v>
      </c>
      <c r="K34" s="24"/>
      <c r="L34" s="142">
        <v>-21660218</v>
      </c>
      <c r="M34" s="25"/>
      <c r="N34" s="142">
        <v>-12914389</v>
      </c>
    </row>
    <row r="35" spans="1:14" s="1" customFormat="1" ht="6" customHeight="1" x14ac:dyDescent="0.6">
      <c r="A35" s="26"/>
      <c r="B35" s="26"/>
      <c r="C35" s="26"/>
      <c r="D35" s="26"/>
      <c r="E35" s="26"/>
      <c r="F35" s="24"/>
      <c r="G35" s="24"/>
      <c r="H35" s="5"/>
      <c r="I35" s="25"/>
      <c r="J35" s="5"/>
      <c r="K35" s="24"/>
      <c r="L35" s="5"/>
      <c r="M35" s="25"/>
      <c r="N35" s="5"/>
    </row>
    <row r="36" spans="1:14" s="1" customFormat="1" ht="20.100000000000001" customHeight="1" x14ac:dyDescent="0.6">
      <c r="A36" s="22" t="s">
        <v>116</v>
      </c>
      <c r="B36" s="22"/>
      <c r="C36" s="22"/>
      <c r="D36" s="27"/>
      <c r="E36" s="26"/>
      <c r="F36" s="24"/>
      <c r="G36" s="24"/>
      <c r="H36" s="142">
        <f>SUM(H33:H34)</f>
        <v>51871884</v>
      </c>
      <c r="I36" s="25"/>
      <c r="J36" s="142">
        <f>SUM(J33:J34)</f>
        <v>51764795</v>
      </c>
      <c r="K36" s="24"/>
      <c r="L36" s="142">
        <f>SUM(L33:L34)</f>
        <v>50479084</v>
      </c>
      <c r="M36" s="25"/>
      <c r="N36" s="142">
        <f>SUM(N33:N34)</f>
        <v>44970191</v>
      </c>
    </row>
    <row r="37" spans="1:14" s="1" customFormat="1" ht="13.95" customHeight="1" x14ac:dyDescent="0.6">
      <c r="A37" s="26"/>
      <c r="B37" s="26"/>
      <c r="C37" s="26"/>
      <c r="D37" s="26"/>
      <c r="E37" s="26"/>
      <c r="F37" s="24"/>
      <c r="G37" s="24"/>
      <c r="H37" s="156"/>
      <c r="I37" s="25"/>
      <c r="J37" s="35"/>
      <c r="K37" s="24"/>
      <c r="L37" s="156"/>
      <c r="M37" s="25"/>
      <c r="N37" s="35"/>
    </row>
    <row r="38" spans="1:14" s="1" customFormat="1" ht="20.100000000000001" customHeight="1" x14ac:dyDescent="0.6">
      <c r="A38" s="22" t="s">
        <v>117</v>
      </c>
      <c r="B38" s="22"/>
      <c r="C38" s="22"/>
      <c r="D38" s="22"/>
      <c r="E38" s="22"/>
      <c r="F38" s="24"/>
      <c r="G38" s="24"/>
      <c r="H38" s="9"/>
      <c r="I38" s="10"/>
      <c r="J38" s="9"/>
      <c r="K38" s="11"/>
      <c r="L38" s="9"/>
      <c r="M38" s="25"/>
      <c r="N38" s="9"/>
    </row>
    <row r="39" spans="1:14" s="1" customFormat="1" ht="20.100000000000001" customHeight="1" x14ac:dyDescent="0.6">
      <c r="A39" s="22" t="s">
        <v>118</v>
      </c>
      <c r="B39" s="22"/>
      <c r="C39" s="22"/>
      <c r="D39" s="22"/>
      <c r="E39" s="22"/>
      <c r="F39" s="24"/>
      <c r="G39" s="24"/>
      <c r="H39" s="9"/>
      <c r="I39" s="10"/>
      <c r="J39" s="9"/>
      <c r="K39" s="11"/>
      <c r="L39" s="9"/>
      <c r="M39" s="25"/>
      <c r="N39" s="9"/>
    </row>
    <row r="40" spans="1:14" s="1" customFormat="1" ht="20.100000000000001" customHeight="1" x14ac:dyDescent="0.6">
      <c r="A40" s="26"/>
      <c r="B40" s="27"/>
      <c r="C40" s="27"/>
      <c r="D40" s="22" t="s">
        <v>119</v>
      </c>
      <c r="E40" s="22"/>
      <c r="F40" s="24"/>
      <c r="G40" s="24"/>
      <c r="H40" s="9"/>
      <c r="I40" s="10"/>
      <c r="J40" s="9"/>
      <c r="K40" s="11"/>
      <c r="L40" s="9"/>
      <c r="M40" s="25"/>
      <c r="N40" s="9"/>
    </row>
    <row r="41" spans="1:14" s="1" customFormat="1" ht="20.100000000000001" customHeight="1" x14ac:dyDescent="0.6">
      <c r="A41" s="122" t="s">
        <v>120</v>
      </c>
      <c r="B41" s="157"/>
      <c r="C41" s="44"/>
      <c r="D41" s="22"/>
      <c r="E41" s="22"/>
      <c r="F41" s="24"/>
      <c r="G41" s="24"/>
      <c r="H41" s="40"/>
      <c r="I41" s="25"/>
      <c r="J41" s="40"/>
      <c r="K41" s="24"/>
      <c r="L41" s="40"/>
      <c r="M41" s="25"/>
      <c r="N41" s="40"/>
    </row>
    <row r="42" spans="1:14" s="1" customFormat="1" ht="20.100000000000001" customHeight="1" x14ac:dyDescent="0.6">
      <c r="A42" s="122"/>
      <c r="B42" s="122" t="s">
        <v>121</v>
      </c>
      <c r="C42" s="26"/>
      <c r="D42" s="44"/>
      <c r="E42" s="22"/>
      <c r="F42" s="24">
        <v>32</v>
      </c>
      <c r="G42" s="24"/>
      <c r="H42" s="12">
        <v>-974804</v>
      </c>
      <c r="I42" s="3"/>
      <c r="J42" s="12">
        <v>1345757</v>
      </c>
      <c r="K42" s="4"/>
      <c r="L42" s="12">
        <v>-867392</v>
      </c>
      <c r="M42" s="3"/>
      <c r="N42" s="12">
        <v>891612</v>
      </c>
    </row>
    <row r="43" spans="1:14" ht="6" customHeight="1" x14ac:dyDescent="0.6">
      <c r="F43" s="53"/>
      <c r="G43" s="53"/>
      <c r="H43" s="35"/>
      <c r="J43" s="35"/>
      <c r="K43" s="53"/>
      <c r="L43" s="35"/>
      <c r="N43" s="35"/>
    </row>
    <row r="44" spans="1:14" ht="20.100000000000001" customHeight="1" x14ac:dyDescent="0.6">
      <c r="A44" s="158" t="s">
        <v>122</v>
      </c>
      <c r="B44" s="22"/>
      <c r="C44" s="22"/>
      <c r="D44" s="159"/>
      <c r="H44" s="141">
        <f>SUM(H42)</f>
        <v>-974804</v>
      </c>
      <c r="J44" s="141">
        <f>SUM(J42)</f>
        <v>1345757</v>
      </c>
      <c r="L44" s="141">
        <f>SUM(L42)</f>
        <v>-867392</v>
      </c>
      <c r="N44" s="141">
        <f>SUM(N42)</f>
        <v>891612</v>
      </c>
    </row>
    <row r="45" spans="1:14" ht="6" customHeight="1" x14ac:dyDescent="0.6">
      <c r="F45" s="53"/>
      <c r="G45" s="53"/>
      <c r="H45" s="40"/>
      <c r="J45" s="40"/>
      <c r="K45" s="53"/>
      <c r="L45" s="40"/>
      <c r="N45" s="40"/>
    </row>
    <row r="46" spans="1:14" ht="20.100000000000001" customHeight="1" thickBot="1" x14ac:dyDescent="0.65">
      <c r="A46" s="22" t="s">
        <v>123</v>
      </c>
      <c r="B46" s="22"/>
      <c r="C46" s="22"/>
      <c r="D46" s="44"/>
      <c r="E46" s="44"/>
      <c r="H46" s="160">
        <f>SUM(H36,H44)</f>
        <v>50897080</v>
      </c>
      <c r="J46" s="160">
        <f>SUM(J36,J44)</f>
        <v>53110552</v>
      </c>
      <c r="L46" s="160">
        <f>SUM(L36,L44)</f>
        <v>49611692</v>
      </c>
      <c r="N46" s="160">
        <f>SUM(N36,N44)</f>
        <v>45861803</v>
      </c>
    </row>
    <row r="47" spans="1:14" ht="13.95" customHeight="1" thickTop="1" x14ac:dyDescent="0.6">
      <c r="H47" s="26"/>
      <c r="J47" s="26"/>
      <c r="L47" s="26"/>
      <c r="N47" s="26"/>
    </row>
    <row r="48" spans="1:14" ht="20.100000000000001" customHeight="1" x14ac:dyDescent="0.6">
      <c r="A48" s="27" t="s">
        <v>124</v>
      </c>
      <c r="B48" s="27"/>
      <c r="C48" s="27"/>
    </row>
    <row r="49" spans="1:14" ht="6" customHeight="1" x14ac:dyDescent="0.6"/>
    <row r="50" spans="1:14" ht="20.100000000000001" customHeight="1" x14ac:dyDescent="0.6">
      <c r="A50" s="26" t="s">
        <v>125</v>
      </c>
      <c r="F50" s="144">
        <v>33</v>
      </c>
      <c r="H50" s="18">
        <f>H36/307134600</f>
        <v>0.16888974410567875</v>
      </c>
      <c r="I50" s="161"/>
      <c r="J50" s="18">
        <f>J36/286888698</f>
        <v>0.18043511424768641</v>
      </c>
      <c r="K50" s="162"/>
      <c r="L50" s="18">
        <f>L36/307134600</f>
        <v>0.16435492451843589</v>
      </c>
      <c r="M50" s="161"/>
      <c r="N50" s="18">
        <f>N36/286888698</f>
        <v>0.15675135100651472</v>
      </c>
    </row>
    <row r="51" spans="1:14" ht="16.5" customHeight="1" x14ac:dyDescent="0.6">
      <c r="F51" s="144"/>
      <c r="H51" s="18"/>
      <c r="I51" s="161"/>
      <c r="J51" s="18"/>
      <c r="K51" s="162"/>
      <c r="L51" s="18"/>
      <c r="M51" s="161"/>
      <c r="N51" s="18"/>
    </row>
    <row r="52" spans="1:14" ht="22.2" customHeight="1" x14ac:dyDescent="0.6">
      <c r="A52" s="155" t="str">
        <f>'7-9'!A49</f>
        <v>หมายเหตุประกอบงบการเงินรวมและงบการเงินเฉพาะกิจการเป็นส่วนหนึ่งของงบการเงินนี้</v>
      </c>
      <c r="B52" s="155"/>
      <c r="C52" s="155"/>
      <c r="D52" s="29"/>
      <c r="E52" s="29"/>
      <c r="F52" s="30"/>
      <c r="G52" s="30"/>
      <c r="H52" s="13"/>
      <c r="I52" s="31"/>
      <c r="J52" s="31"/>
      <c r="K52" s="30"/>
      <c r="L52" s="13"/>
      <c r="M52" s="31"/>
      <c r="N52" s="13"/>
    </row>
    <row r="54" spans="1:14" ht="21.75" customHeight="1" x14ac:dyDescent="0.6">
      <c r="H54" s="10"/>
      <c r="J54" s="10"/>
      <c r="L54" s="10"/>
      <c r="N54" s="10"/>
    </row>
    <row r="58" spans="1:14" ht="21.75" customHeight="1" x14ac:dyDescent="0.6">
      <c r="H58" s="134"/>
      <c r="J58" s="134"/>
      <c r="L58" s="134"/>
      <c r="N58" s="134"/>
    </row>
  </sheetData>
  <mergeCells count="2">
    <mergeCell ref="H5:J5"/>
    <mergeCell ref="L5:N5"/>
  </mergeCells>
  <pageMargins left="0.8" right="0.5" top="0.5" bottom="0.6" header="0.49" footer="0.4"/>
  <pageSetup paperSize="9" scale="95" firstPageNumber="10" fitToWidth="0" orientation="portrait" useFirstPageNumber="1" horizontalDpi="1200" verticalDpi="1200" r:id="rId1"/>
  <headerFooter>
    <oddFooter>&amp;R&amp;"Browallia New,Regular"&amp;13&amp;P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29"/>
  <sheetViews>
    <sheetView view="pageBreakPreview" topLeftCell="A17" zoomScaleNormal="113" zoomScaleSheetLayoutView="100" workbookViewId="0">
      <selection activeCell="P38" sqref="P38"/>
    </sheetView>
  </sheetViews>
  <sheetFormatPr defaultColWidth="9.125" defaultRowHeight="21.75" customHeight="1" x14ac:dyDescent="0.6"/>
  <cols>
    <col min="1" max="2" width="1.625" style="50" customWidth="1"/>
    <col min="3" max="3" width="39.75" style="50" customWidth="1"/>
    <col min="4" max="4" width="8.75" style="50" customWidth="1"/>
    <col min="5" max="5" width="1.125" style="50" customWidth="1"/>
    <col min="6" max="6" width="14.75" style="26" customWidth="1"/>
    <col min="7" max="7" width="1.125" style="26" customWidth="1"/>
    <col min="8" max="8" width="14.75" style="26" customWidth="1"/>
    <col min="9" max="9" width="1.125" style="26" customWidth="1"/>
    <col min="10" max="10" width="15.75" style="26" customWidth="1"/>
    <col min="11" max="11" width="1.125" style="26" customWidth="1"/>
    <col min="12" max="12" width="15.75" style="26" customWidth="1"/>
    <col min="13" max="13" width="1.125" style="26" customWidth="1"/>
    <col min="14" max="14" width="15.75" style="26" customWidth="1"/>
    <col min="15" max="15" width="1.125" style="26" customWidth="1"/>
    <col min="16" max="16" width="15.75" style="26" customWidth="1"/>
    <col min="17" max="16384" width="9.125" style="50"/>
  </cols>
  <sheetData>
    <row r="1" spans="1:16" ht="21.75" customHeight="1" x14ac:dyDescent="0.6">
      <c r="A1" s="22" t="s">
        <v>0</v>
      </c>
      <c r="B1" s="23"/>
    </row>
    <row r="2" spans="1:16" ht="21.75" customHeight="1" x14ac:dyDescent="0.6">
      <c r="A2" s="23" t="s">
        <v>126</v>
      </c>
      <c r="B2" s="23"/>
    </row>
    <row r="3" spans="1:16" ht="21.75" customHeight="1" x14ac:dyDescent="0.6">
      <c r="A3" s="117" t="s">
        <v>95</v>
      </c>
      <c r="B3" s="28"/>
      <c r="C3" s="28"/>
      <c r="D3" s="28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6" ht="20.100000000000001" customHeight="1" x14ac:dyDescent="0.6">
      <c r="F5" s="165" t="s">
        <v>3</v>
      </c>
      <c r="G5" s="165"/>
      <c r="H5" s="165"/>
      <c r="I5" s="165"/>
      <c r="J5" s="165"/>
      <c r="K5" s="165"/>
      <c r="L5" s="165"/>
      <c r="M5" s="165"/>
      <c r="N5" s="165"/>
      <c r="O5" s="165"/>
      <c r="P5" s="165"/>
    </row>
    <row r="6" spans="1:16" ht="20.100000000000001" customHeight="1" x14ac:dyDescent="0.6">
      <c r="F6" s="53"/>
      <c r="G6" s="53"/>
      <c r="H6" s="53"/>
      <c r="I6" s="53"/>
      <c r="J6" s="53"/>
      <c r="K6" s="53"/>
      <c r="L6" s="168" t="s">
        <v>127</v>
      </c>
      <c r="M6" s="168"/>
      <c r="N6" s="168"/>
      <c r="O6" s="53"/>
      <c r="P6" s="53"/>
    </row>
    <row r="7" spans="1:16" ht="20.100000000000001" customHeight="1" x14ac:dyDescent="0.6">
      <c r="F7" s="53"/>
      <c r="G7" s="53"/>
      <c r="H7" s="53"/>
      <c r="I7" s="53"/>
      <c r="J7" s="37" t="s">
        <v>128</v>
      </c>
      <c r="K7" s="53"/>
      <c r="L7" s="37" t="s">
        <v>129</v>
      </c>
      <c r="M7" s="39"/>
      <c r="N7" s="39"/>
      <c r="O7" s="53"/>
      <c r="P7" s="53"/>
    </row>
    <row r="8" spans="1:16" ht="20.100000000000001" customHeight="1" x14ac:dyDescent="0.6">
      <c r="B8" s="24"/>
      <c r="C8" s="49"/>
      <c r="D8" s="49"/>
      <c r="E8" s="49"/>
      <c r="F8" s="37" t="s">
        <v>130</v>
      </c>
      <c r="G8" s="39"/>
      <c r="H8" s="37" t="s">
        <v>131</v>
      </c>
      <c r="I8" s="37"/>
      <c r="J8" s="37" t="s">
        <v>132</v>
      </c>
      <c r="K8" s="37"/>
      <c r="L8" s="37" t="s">
        <v>133</v>
      </c>
      <c r="M8" s="39"/>
      <c r="N8" s="37"/>
      <c r="O8" s="37"/>
      <c r="P8" s="37" t="s">
        <v>134</v>
      </c>
    </row>
    <row r="9" spans="1:16" ht="20.100000000000001" customHeight="1" x14ac:dyDescent="0.6">
      <c r="B9" s="24"/>
      <c r="C9" s="49"/>
      <c r="D9" s="49"/>
      <c r="E9" s="49"/>
      <c r="F9" s="37" t="s">
        <v>135</v>
      </c>
      <c r="G9" s="39"/>
      <c r="H9" s="37" t="s">
        <v>136</v>
      </c>
      <c r="I9" s="37"/>
      <c r="J9" s="37" t="s">
        <v>137</v>
      </c>
      <c r="K9" s="37"/>
      <c r="L9" s="37" t="s">
        <v>138</v>
      </c>
      <c r="M9" s="39"/>
      <c r="N9" s="37" t="s">
        <v>91</v>
      </c>
      <c r="O9" s="37"/>
      <c r="P9" s="37" t="s">
        <v>139</v>
      </c>
    </row>
    <row r="10" spans="1:16" ht="20.100000000000001" customHeight="1" x14ac:dyDescent="0.6">
      <c r="B10" s="24"/>
      <c r="C10" s="49"/>
      <c r="D10" s="34" t="s">
        <v>7</v>
      </c>
      <c r="E10" s="49"/>
      <c r="F10" s="38" t="s">
        <v>8</v>
      </c>
      <c r="G10" s="40"/>
      <c r="H10" s="38" t="s">
        <v>8</v>
      </c>
      <c r="I10" s="40"/>
      <c r="J10" s="38" t="s">
        <v>8</v>
      </c>
      <c r="K10" s="40"/>
      <c r="L10" s="38" t="s">
        <v>8</v>
      </c>
      <c r="M10" s="37"/>
      <c r="N10" s="38" t="s">
        <v>8</v>
      </c>
      <c r="O10" s="40"/>
      <c r="P10" s="38" t="s">
        <v>8</v>
      </c>
    </row>
    <row r="11" spans="1:16" ht="20.100000000000001" customHeight="1" x14ac:dyDescent="0.6">
      <c r="B11" s="53"/>
      <c r="C11" s="49"/>
      <c r="D11" s="120"/>
      <c r="E11" s="49"/>
      <c r="F11" s="24"/>
      <c r="H11" s="25"/>
      <c r="J11" s="25"/>
      <c r="L11" s="25"/>
      <c r="M11" s="25"/>
    </row>
    <row r="12" spans="1:16" ht="20.100000000000001" customHeight="1" x14ac:dyDescent="0.6">
      <c r="A12" s="39" t="s">
        <v>140</v>
      </c>
      <c r="B12" s="49"/>
      <c r="C12" s="49"/>
      <c r="D12" s="49"/>
      <c r="E12" s="49"/>
      <c r="F12" s="6">
        <v>242134600</v>
      </c>
      <c r="G12" s="6"/>
      <c r="H12" s="6">
        <v>139913762</v>
      </c>
      <c r="I12" s="6"/>
      <c r="J12" s="6">
        <v>167694335</v>
      </c>
      <c r="K12" s="6"/>
      <c r="L12" s="6">
        <v>20950014</v>
      </c>
      <c r="M12" s="6"/>
      <c r="N12" s="7">
        <v>72744792</v>
      </c>
      <c r="O12" s="6"/>
      <c r="P12" s="6">
        <f>SUM(F12:N12)</f>
        <v>643437503</v>
      </c>
    </row>
    <row r="13" spans="1:16" ht="20.100000000000001" customHeight="1" x14ac:dyDescent="0.6">
      <c r="A13" s="122" t="s">
        <v>141</v>
      </c>
      <c r="B13" s="49"/>
      <c r="C13" s="49"/>
      <c r="D13" s="49"/>
      <c r="E13" s="58"/>
      <c r="F13" s="6">
        <v>65000000</v>
      </c>
      <c r="G13" s="6"/>
      <c r="H13" s="6">
        <v>121742618</v>
      </c>
      <c r="I13" s="6"/>
      <c r="J13" s="7" t="s">
        <v>19</v>
      </c>
      <c r="K13" s="6"/>
      <c r="L13" s="7" t="s">
        <v>19</v>
      </c>
      <c r="M13" s="6"/>
      <c r="N13" s="7" t="s">
        <v>19</v>
      </c>
      <c r="O13" s="6"/>
      <c r="P13" s="6">
        <f>SUM(F13:N13)</f>
        <v>186742618</v>
      </c>
    </row>
    <row r="14" spans="1:16" ht="20.100000000000001" customHeight="1" x14ac:dyDescent="0.6">
      <c r="A14" s="61" t="s">
        <v>142</v>
      </c>
      <c r="B14" s="24"/>
      <c r="D14" s="58">
        <v>34</v>
      </c>
      <c r="E14" s="58"/>
      <c r="F14" s="7" t="s">
        <v>19</v>
      </c>
      <c r="G14" s="8"/>
      <c r="H14" s="7" t="s">
        <v>19</v>
      </c>
      <c r="I14" s="8"/>
      <c r="J14" s="7" t="s">
        <v>19</v>
      </c>
      <c r="K14" s="8"/>
      <c r="L14" s="7" t="s">
        <v>19</v>
      </c>
      <c r="M14" s="8"/>
      <c r="N14" s="8">
        <v>-16892348</v>
      </c>
      <c r="O14" s="8"/>
      <c r="P14" s="8">
        <f>SUM(F14:N14)</f>
        <v>-16892348</v>
      </c>
    </row>
    <row r="15" spans="1:16" ht="20.100000000000001" customHeight="1" x14ac:dyDescent="0.6">
      <c r="A15" s="40" t="s">
        <v>143</v>
      </c>
      <c r="B15" s="49"/>
      <c r="C15" s="49"/>
      <c r="D15" s="124">
        <v>29</v>
      </c>
      <c r="E15" s="124"/>
      <c r="F15" s="7" t="s">
        <v>19</v>
      </c>
      <c r="G15" s="6"/>
      <c r="H15" s="7" t="s">
        <v>19</v>
      </c>
      <c r="I15" s="6"/>
      <c r="J15" s="7" t="s">
        <v>19</v>
      </c>
      <c r="K15" s="6"/>
      <c r="L15" s="2">
        <v>2248510</v>
      </c>
      <c r="M15" s="6"/>
      <c r="N15" s="7">
        <v>-2248510</v>
      </c>
      <c r="O15" s="6"/>
      <c r="P15" s="7" t="s">
        <v>19</v>
      </c>
    </row>
    <row r="16" spans="1:16" ht="20.100000000000001" customHeight="1" x14ac:dyDescent="0.6">
      <c r="A16" s="61" t="s">
        <v>144</v>
      </c>
      <c r="B16" s="24"/>
      <c r="E16" s="125"/>
      <c r="F16" s="19" t="s">
        <v>19</v>
      </c>
      <c r="G16" s="6"/>
      <c r="H16" s="19" t="s">
        <v>19</v>
      </c>
      <c r="I16" s="6"/>
      <c r="J16" s="19" t="s">
        <v>19</v>
      </c>
      <c r="K16" s="6"/>
      <c r="L16" s="19" t="s">
        <v>19</v>
      </c>
      <c r="M16" s="8"/>
      <c r="N16" s="14">
        <v>53110552</v>
      </c>
      <c r="O16" s="6"/>
      <c r="P16" s="14">
        <f>SUM(F16:N16)</f>
        <v>53110552</v>
      </c>
    </row>
    <row r="17" spans="1:16" ht="6" customHeight="1" x14ac:dyDescent="0.6">
      <c r="A17" s="61"/>
      <c r="B17" s="24"/>
      <c r="E17" s="12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20.100000000000001" customHeight="1" thickBot="1" x14ac:dyDescent="0.65">
      <c r="A18" s="127" t="s">
        <v>145</v>
      </c>
      <c r="B18" s="49"/>
      <c r="E18" s="125"/>
      <c r="F18" s="15">
        <f>SUM(F12:F16)</f>
        <v>307134600</v>
      </c>
      <c r="G18" s="6"/>
      <c r="H18" s="15">
        <f>SUM(H12:H16)</f>
        <v>261656380</v>
      </c>
      <c r="I18" s="6"/>
      <c r="J18" s="15">
        <f>SUM(J12:J16)</f>
        <v>167694335</v>
      </c>
      <c r="K18" s="6"/>
      <c r="L18" s="15">
        <f>SUM(L12:L16)</f>
        <v>23198524</v>
      </c>
      <c r="M18" s="8"/>
      <c r="N18" s="15">
        <f>SUM(N12:N16)</f>
        <v>106714486</v>
      </c>
      <c r="O18" s="6"/>
      <c r="P18" s="15">
        <f>SUM(P12:P16)</f>
        <v>866398325</v>
      </c>
    </row>
    <row r="19" spans="1:16" ht="20.100000000000001" customHeight="1" thickTop="1" x14ac:dyDescent="0.6">
      <c r="A19" s="39"/>
      <c r="B19" s="49"/>
      <c r="C19" s="49"/>
      <c r="D19" s="49"/>
      <c r="E19" s="128"/>
      <c r="F19" s="6"/>
      <c r="G19" s="6"/>
      <c r="H19" s="6"/>
      <c r="I19" s="6"/>
      <c r="J19" s="6"/>
      <c r="K19" s="6"/>
      <c r="L19" s="6"/>
      <c r="M19" s="6"/>
      <c r="N19" s="7"/>
      <c r="O19" s="6"/>
      <c r="P19" s="6"/>
    </row>
    <row r="20" spans="1:16" ht="20.100000000000001" customHeight="1" x14ac:dyDescent="0.6">
      <c r="A20" s="39" t="s">
        <v>146</v>
      </c>
      <c r="B20" s="53"/>
      <c r="C20" s="49"/>
      <c r="D20" s="120"/>
      <c r="E20" s="128"/>
      <c r="F20" s="122">
        <v>307134600</v>
      </c>
      <c r="G20" s="122"/>
      <c r="H20" s="122">
        <v>261656380</v>
      </c>
      <c r="I20" s="122"/>
      <c r="J20" s="122">
        <v>167694335</v>
      </c>
      <c r="K20" s="122"/>
      <c r="L20" s="122">
        <v>23198524</v>
      </c>
      <c r="M20" s="122"/>
      <c r="N20" s="122">
        <v>106714486</v>
      </c>
      <c r="O20" s="122"/>
      <c r="P20" s="122">
        <f>SUM(F20:N20)</f>
        <v>866398325</v>
      </c>
    </row>
    <row r="21" spans="1:16" ht="20.100000000000001" customHeight="1" x14ac:dyDescent="0.6">
      <c r="A21" s="61" t="s">
        <v>142</v>
      </c>
      <c r="B21" s="24"/>
      <c r="D21" s="58">
        <v>34</v>
      </c>
      <c r="E21" s="55"/>
      <c r="F21" s="7" t="s">
        <v>19</v>
      </c>
      <c r="G21" s="8"/>
      <c r="H21" s="7" t="s">
        <v>19</v>
      </c>
      <c r="I21" s="8"/>
      <c r="J21" s="7" t="s">
        <v>19</v>
      </c>
      <c r="K21" s="8"/>
      <c r="L21" s="7" t="s">
        <v>19</v>
      </c>
      <c r="M21" s="8"/>
      <c r="N21" s="8">
        <v>-30702350</v>
      </c>
      <c r="O21" s="8"/>
      <c r="P21" s="122">
        <f>SUM(F21:N21)</f>
        <v>-30702350</v>
      </c>
    </row>
    <row r="22" spans="1:16" ht="20.100000000000001" customHeight="1" x14ac:dyDescent="0.6">
      <c r="A22" s="40" t="s">
        <v>143</v>
      </c>
      <c r="B22" s="24"/>
      <c r="D22" s="124">
        <v>29</v>
      </c>
      <c r="E22" s="124"/>
      <c r="F22" s="7" t="s">
        <v>19</v>
      </c>
      <c r="G22" s="122"/>
      <c r="H22" s="7" t="s">
        <v>19</v>
      </c>
      <c r="I22" s="122"/>
      <c r="J22" s="7" t="s">
        <v>19</v>
      </c>
      <c r="K22" s="122"/>
      <c r="L22" s="122">
        <v>2523954</v>
      </c>
      <c r="M22" s="122"/>
      <c r="N22" s="122">
        <v>-2523954</v>
      </c>
      <c r="O22" s="122"/>
      <c r="P22" s="7" t="s">
        <v>19</v>
      </c>
    </row>
    <row r="23" spans="1:16" ht="20.100000000000001" customHeight="1" x14ac:dyDescent="0.6">
      <c r="A23" s="61" t="s">
        <v>144</v>
      </c>
      <c r="B23" s="24"/>
      <c r="D23" s="55"/>
      <c r="F23" s="19" t="s">
        <v>19</v>
      </c>
      <c r="G23" s="123"/>
      <c r="H23" s="19" t="s">
        <v>19</v>
      </c>
      <c r="I23" s="122"/>
      <c r="J23" s="19" t="s">
        <v>19</v>
      </c>
      <c r="K23" s="122"/>
      <c r="L23" s="19" t="s">
        <v>19</v>
      </c>
      <c r="M23" s="122"/>
      <c r="N23" s="47">
        <v>50897080</v>
      </c>
      <c r="O23" s="122"/>
      <c r="P23" s="47">
        <f>SUM(F23:O23)</f>
        <v>50897080</v>
      </c>
    </row>
    <row r="24" spans="1:16" ht="6" customHeight="1" x14ac:dyDescent="0.6">
      <c r="A24" s="61"/>
      <c r="B24" s="24"/>
      <c r="F24" s="130"/>
      <c r="G24" s="122"/>
      <c r="H24" s="123"/>
      <c r="I24" s="122"/>
      <c r="J24" s="123"/>
      <c r="K24" s="122"/>
      <c r="L24" s="123"/>
      <c r="M24" s="122"/>
      <c r="N24" s="122"/>
      <c r="O24" s="122"/>
      <c r="P24" s="122"/>
    </row>
    <row r="25" spans="1:16" ht="20.100000000000001" customHeight="1" thickBot="1" x14ac:dyDescent="0.65">
      <c r="A25" s="127" t="s">
        <v>147</v>
      </c>
      <c r="B25" s="49"/>
      <c r="F25" s="131">
        <f>SUM(F20:F24)</f>
        <v>307134600</v>
      </c>
      <c r="G25" s="122"/>
      <c r="H25" s="131">
        <f>SUM(H20:H24)</f>
        <v>261656380</v>
      </c>
      <c r="I25" s="122"/>
      <c r="J25" s="131">
        <f>SUM(J20:J24)</f>
        <v>167694335</v>
      </c>
      <c r="K25" s="122"/>
      <c r="L25" s="131">
        <f>SUM(L20:L24)</f>
        <v>25722478</v>
      </c>
      <c r="M25" s="122"/>
      <c r="N25" s="132">
        <f>SUM(N20:N24)</f>
        <v>124385262</v>
      </c>
      <c r="O25" s="122"/>
      <c r="P25" s="16">
        <f>SUM(P20:P24)</f>
        <v>886593055</v>
      </c>
    </row>
    <row r="26" spans="1:16" ht="20.100000000000001" customHeight="1" thickTop="1" x14ac:dyDescent="0.6">
      <c r="A26" s="127"/>
      <c r="B26" s="49"/>
      <c r="F26" s="123"/>
      <c r="G26" s="122"/>
      <c r="H26" s="123"/>
      <c r="I26" s="122"/>
      <c r="J26" s="123"/>
      <c r="K26" s="122"/>
      <c r="L26" s="133"/>
      <c r="M26" s="134"/>
      <c r="N26" s="134"/>
      <c r="O26" s="134"/>
      <c r="P26" s="21"/>
    </row>
    <row r="27" spans="1:16" ht="20.100000000000001" customHeight="1" x14ac:dyDescent="0.6">
      <c r="A27" s="127"/>
      <c r="B27" s="49"/>
      <c r="F27" s="123"/>
      <c r="G27" s="122"/>
      <c r="H27" s="123"/>
      <c r="I27" s="122"/>
      <c r="J27" s="123"/>
      <c r="K27" s="122"/>
      <c r="L27" s="123"/>
      <c r="M27" s="122"/>
      <c r="N27" s="122"/>
      <c r="O27" s="122"/>
      <c r="P27" s="20"/>
    </row>
    <row r="28" spans="1:16" ht="8.25" customHeight="1" x14ac:dyDescent="0.6">
      <c r="A28" s="23"/>
      <c r="B28" s="49"/>
    </row>
    <row r="29" spans="1:16" ht="22.2" customHeight="1" x14ac:dyDescent="0.6">
      <c r="A29" s="70" t="str">
        <f>'7-9'!A49</f>
        <v>หมายเหตุประกอบงบการเงินรวมและงบการเงินเฉพาะกิจการเป็นส่วนหนึ่งของงบการเงินนี้</v>
      </c>
      <c r="B29" s="70"/>
      <c r="C29" s="70"/>
      <c r="D29" s="70"/>
      <c r="E29" s="70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</sheetData>
  <mergeCells count="2">
    <mergeCell ref="L6:N6"/>
    <mergeCell ref="F5:P5"/>
  </mergeCells>
  <pageMargins left="0.5" right="0.5" top="0.5" bottom="0.6" header="0.49" footer="0.4"/>
  <pageSetup paperSize="9" firstPageNumber="11" orientation="landscape" useFirstPageNumber="1" horizontalDpi="1200" verticalDpi="1200" r:id="rId1"/>
  <headerFooter>
    <oddFooter>&amp;R&amp;"Browallia New,Regular"&amp;13&amp;P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80"/>
  <sheetViews>
    <sheetView view="pageBreakPreview" zoomScale="85" zoomScaleNormal="115" zoomScaleSheetLayoutView="85" workbookViewId="0">
      <selection activeCell="T13" sqref="T13"/>
    </sheetView>
  </sheetViews>
  <sheetFormatPr defaultColWidth="9.125" defaultRowHeight="21.75" customHeight="1" x14ac:dyDescent="0.6"/>
  <cols>
    <col min="1" max="2" width="1.625" style="50" customWidth="1"/>
    <col min="3" max="3" width="44.125" style="50" customWidth="1"/>
    <col min="4" max="4" width="8.125" style="50" bestFit="1" customWidth="1"/>
    <col min="5" max="5" width="1.125" style="50" customWidth="1"/>
    <col min="6" max="6" width="14.75" style="26" customWidth="1"/>
    <col min="7" max="7" width="1.125" style="26" customWidth="1"/>
    <col min="8" max="8" width="14.75" style="26" customWidth="1"/>
    <col min="9" max="9" width="1.125" style="26" customWidth="1"/>
    <col min="10" max="10" width="14.75" style="26" customWidth="1"/>
    <col min="11" max="11" width="1.125" style="26" customWidth="1"/>
    <col min="12" max="12" width="14.75" style="26" customWidth="1"/>
    <col min="13" max="13" width="1.125" style="26" customWidth="1"/>
    <col min="14" max="14" width="14.75" style="26" customWidth="1"/>
    <col min="15" max="15" width="1.125" style="26" customWidth="1"/>
    <col min="16" max="16" width="14.75" style="26" customWidth="1"/>
    <col min="17" max="16384" width="9.125" style="50"/>
  </cols>
  <sheetData>
    <row r="1" spans="1:16" ht="21.75" customHeight="1" x14ac:dyDescent="0.6">
      <c r="A1" s="22" t="s">
        <v>0</v>
      </c>
      <c r="B1" s="23"/>
    </row>
    <row r="2" spans="1:16" ht="21.75" customHeight="1" x14ac:dyDescent="0.6">
      <c r="A2" s="23" t="s">
        <v>148</v>
      </c>
      <c r="B2" s="23"/>
    </row>
    <row r="3" spans="1:16" ht="21.75" customHeight="1" x14ac:dyDescent="0.6">
      <c r="A3" s="117" t="s">
        <v>95</v>
      </c>
      <c r="B3" s="28"/>
      <c r="C3" s="28"/>
      <c r="D3" s="28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6" ht="20.100000000000001" customHeight="1" x14ac:dyDescent="0.6">
      <c r="F5" s="165" t="s">
        <v>4</v>
      </c>
      <c r="G5" s="165"/>
      <c r="H5" s="165"/>
      <c r="I5" s="165"/>
      <c r="J5" s="165"/>
      <c r="K5" s="165"/>
      <c r="L5" s="165"/>
      <c r="M5" s="165"/>
      <c r="N5" s="165"/>
      <c r="O5" s="165"/>
      <c r="P5" s="38"/>
    </row>
    <row r="6" spans="1:16" ht="20.100000000000001" customHeight="1" x14ac:dyDescent="0.6">
      <c r="F6" s="53"/>
      <c r="G6" s="53"/>
      <c r="H6" s="53"/>
      <c r="I6" s="53"/>
      <c r="J6" s="53"/>
      <c r="K6" s="53"/>
      <c r="L6" s="168" t="s">
        <v>127</v>
      </c>
      <c r="M6" s="168"/>
      <c r="N6" s="168"/>
      <c r="O6" s="53"/>
      <c r="P6" s="53"/>
    </row>
    <row r="7" spans="1:16" ht="20.100000000000001" customHeight="1" x14ac:dyDescent="0.6">
      <c r="F7" s="53"/>
      <c r="G7" s="53"/>
      <c r="H7" s="53"/>
      <c r="I7" s="53"/>
      <c r="J7" s="37" t="s">
        <v>128</v>
      </c>
      <c r="K7" s="53"/>
      <c r="L7" s="37" t="s">
        <v>129</v>
      </c>
      <c r="M7" s="39"/>
      <c r="N7" s="39"/>
      <c r="O7" s="53"/>
      <c r="P7" s="53"/>
    </row>
    <row r="8" spans="1:16" ht="20.100000000000001" customHeight="1" x14ac:dyDescent="0.6">
      <c r="B8" s="24"/>
      <c r="C8" s="49"/>
      <c r="D8" s="49"/>
      <c r="E8" s="49"/>
      <c r="F8" s="37" t="s">
        <v>130</v>
      </c>
      <c r="G8" s="39"/>
      <c r="H8" s="37" t="s">
        <v>131</v>
      </c>
      <c r="I8" s="37"/>
      <c r="J8" s="37" t="s">
        <v>132</v>
      </c>
      <c r="K8" s="37"/>
      <c r="L8" s="37" t="s">
        <v>133</v>
      </c>
      <c r="M8" s="39"/>
      <c r="N8" s="39"/>
      <c r="O8" s="37"/>
      <c r="P8" s="37" t="s">
        <v>134</v>
      </c>
    </row>
    <row r="9" spans="1:16" ht="20.100000000000001" customHeight="1" x14ac:dyDescent="0.6">
      <c r="B9" s="24"/>
      <c r="C9" s="49"/>
      <c r="D9" s="49"/>
      <c r="E9" s="49"/>
      <c r="F9" s="37" t="s">
        <v>135</v>
      </c>
      <c r="G9" s="39"/>
      <c r="H9" s="37" t="s">
        <v>136</v>
      </c>
      <c r="I9" s="37"/>
      <c r="J9" s="37" t="s">
        <v>137</v>
      </c>
      <c r="K9" s="37"/>
      <c r="L9" s="37" t="s">
        <v>138</v>
      </c>
      <c r="M9" s="39"/>
      <c r="N9" s="37" t="s">
        <v>91</v>
      </c>
      <c r="O9" s="37"/>
      <c r="P9" s="37" t="s">
        <v>139</v>
      </c>
    </row>
    <row r="10" spans="1:16" ht="20.100000000000001" customHeight="1" x14ac:dyDescent="0.6">
      <c r="B10" s="24"/>
      <c r="C10" s="49"/>
      <c r="D10" s="34" t="s">
        <v>7</v>
      </c>
      <c r="E10" s="49"/>
      <c r="F10" s="38" t="s">
        <v>8</v>
      </c>
      <c r="G10" s="40"/>
      <c r="H10" s="118" t="s">
        <v>8</v>
      </c>
      <c r="I10" s="40"/>
      <c r="J10" s="118" t="s">
        <v>8</v>
      </c>
      <c r="K10" s="40"/>
      <c r="L10" s="119" t="s">
        <v>8</v>
      </c>
      <c r="M10" s="37"/>
      <c r="N10" s="38" t="s">
        <v>8</v>
      </c>
      <c r="O10" s="40"/>
      <c r="P10" s="38" t="s">
        <v>8</v>
      </c>
    </row>
    <row r="11" spans="1:16" ht="20.100000000000001" customHeight="1" x14ac:dyDescent="0.6">
      <c r="B11" s="53"/>
      <c r="C11" s="49"/>
      <c r="D11" s="120"/>
      <c r="E11" s="49"/>
      <c r="F11" s="24"/>
      <c r="H11" s="25"/>
      <c r="J11" s="25"/>
      <c r="L11" s="25"/>
      <c r="M11" s="25"/>
    </row>
    <row r="12" spans="1:16" ht="20.100000000000001" customHeight="1" x14ac:dyDescent="0.6">
      <c r="A12" s="121" t="s">
        <v>140</v>
      </c>
      <c r="B12" s="49"/>
      <c r="C12" s="49"/>
      <c r="D12" s="49"/>
      <c r="E12" s="49"/>
      <c r="F12" s="6">
        <v>242134600</v>
      </c>
      <c r="G12" s="6"/>
      <c r="H12" s="6">
        <v>139913762</v>
      </c>
      <c r="I12" s="6"/>
      <c r="J12" s="6">
        <v>167694335</v>
      </c>
      <c r="K12" s="6"/>
      <c r="L12" s="6">
        <v>20950014</v>
      </c>
      <c r="M12" s="6"/>
      <c r="N12" s="7">
        <v>57898299</v>
      </c>
      <c r="O12" s="6"/>
      <c r="P12" s="6">
        <f>SUM(F12:O12)</f>
        <v>628591010</v>
      </c>
    </row>
    <row r="13" spans="1:16" ht="20.100000000000001" customHeight="1" x14ac:dyDescent="0.6">
      <c r="A13" s="122" t="s">
        <v>141</v>
      </c>
      <c r="B13" s="49"/>
      <c r="C13" s="49"/>
      <c r="D13" s="49"/>
      <c r="E13" s="58"/>
      <c r="F13" s="6">
        <v>65000000</v>
      </c>
      <c r="G13" s="6"/>
      <c r="H13" s="6">
        <v>121742618</v>
      </c>
      <c r="I13" s="6"/>
      <c r="J13" s="123" t="s">
        <v>19</v>
      </c>
      <c r="K13" s="6"/>
      <c r="L13" s="123" t="s">
        <v>19</v>
      </c>
      <c r="M13" s="6"/>
      <c r="N13" s="123" t="s">
        <v>19</v>
      </c>
      <c r="O13" s="6"/>
      <c r="P13" s="6">
        <f>SUM(F13:O13)</f>
        <v>186742618</v>
      </c>
    </row>
    <row r="14" spans="1:16" ht="20.100000000000001" customHeight="1" x14ac:dyDescent="0.6">
      <c r="A14" s="61" t="s">
        <v>142</v>
      </c>
      <c r="B14" s="24"/>
      <c r="D14" s="58">
        <v>34</v>
      </c>
      <c r="E14" s="58"/>
      <c r="F14" s="123" t="s">
        <v>19</v>
      </c>
      <c r="G14" s="8"/>
      <c r="H14" s="123" t="s">
        <v>19</v>
      </c>
      <c r="I14" s="8"/>
      <c r="J14" s="123" t="s">
        <v>19</v>
      </c>
      <c r="K14" s="8"/>
      <c r="L14" s="123" t="s">
        <v>19</v>
      </c>
      <c r="M14" s="8"/>
      <c r="N14" s="8">
        <v>-16892348</v>
      </c>
      <c r="O14" s="8"/>
      <c r="P14" s="8">
        <f>SUM(F14:N14)</f>
        <v>-16892348</v>
      </c>
    </row>
    <row r="15" spans="1:16" ht="20.100000000000001" customHeight="1" x14ac:dyDescent="0.6">
      <c r="A15" s="40" t="s">
        <v>143</v>
      </c>
      <c r="B15" s="24"/>
      <c r="D15" s="124">
        <v>29</v>
      </c>
      <c r="F15" s="123" t="s">
        <v>19</v>
      </c>
      <c r="G15" s="122"/>
      <c r="H15" s="123" t="s">
        <v>19</v>
      </c>
      <c r="I15" s="122"/>
      <c r="J15" s="123" t="s">
        <v>19</v>
      </c>
      <c r="K15" s="122"/>
      <c r="L15" s="122">
        <v>2248510</v>
      </c>
      <c r="M15" s="122"/>
      <c r="N15" s="122">
        <v>-2248510</v>
      </c>
      <c r="O15" s="122"/>
      <c r="P15" s="123" t="s">
        <v>19</v>
      </c>
    </row>
    <row r="16" spans="1:16" ht="18.600000000000001" x14ac:dyDescent="0.6">
      <c r="A16" s="61" t="s">
        <v>144</v>
      </c>
      <c r="B16" s="24"/>
      <c r="E16" s="125"/>
      <c r="F16" s="126" t="s">
        <v>19</v>
      </c>
      <c r="G16" s="6"/>
      <c r="H16" s="126" t="s">
        <v>19</v>
      </c>
      <c r="I16" s="6"/>
      <c r="J16" s="126" t="s">
        <v>19</v>
      </c>
      <c r="K16" s="6"/>
      <c r="L16" s="126" t="s">
        <v>19</v>
      </c>
      <c r="M16" s="8"/>
      <c r="N16" s="14">
        <v>45861803</v>
      </c>
      <c r="O16" s="6"/>
      <c r="P16" s="14">
        <f>SUM(F16:N16)</f>
        <v>45861803</v>
      </c>
    </row>
    <row r="17" spans="1:16" ht="6" customHeight="1" x14ac:dyDescent="0.6">
      <c r="A17" s="61"/>
      <c r="B17" s="24"/>
      <c r="E17" s="12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20.100000000000001" customHeight="1" thickBot="1" x14ac:dyDescent="0.65">
      <c r="A18" s="127" t="s">
        <v>145</v>
      </c>
      <c r="B18" s="49"/>
      <c r="E18" s="125"/>
      <c r="F18" s="15">
        <f>SUM(F12:F16)</f>
        <v>307134600</v>
      </c>
      <c r="G18" s="6"/>
      <c r="H18" s="15">
        <f>SUM(H12:H16)</f>
        <v>261656380</v>
      </c>
      <c r="I18" s="6"/>
      <c r="J18" s="15">
        <f>SUM(J12:J16)</f>
        <v>167694335</v>
      </c>
      <c r="K18" s="6"/>
      <c r="L18" s="15">
        <f>SUM(L12:L16)</f>
        <v>23198524</v>
      </c>
      <c r="M18" s="8"/>
      <c r="N18" s="15">
        <f>SUM(N12:N16)</f>
        <v>84619244</v>
      </c>
      <c r="O18" s="6"/>
      <c r="P18" s="15">
        <f>SUM(P12:P16)</f>
        <v>844303083</v>
      </c>
    </row>
    <row r="19" spans="1:16" ht="20.100000000000001" customHeight="1" thickTop="1" x14ac:dyDescent="0.6">
      <c r="A19" s="39"/>
      <c r="B19" s="49"/>
      <c r="C19" s="49"/>
      <c r="D19" s="49"/>
      <c r="E19" s="128"/>
      <c r="F19" s="6"/>
      <c r="G19" s="6"/>
      <c r="H19" s="6"/>
      <c r="I19" s="6"/>
      <c r="J19" s="6"/>
      <c r="K19" s="6"/>
      <c r="L19" s="6"/>
      <c r="M19" s="6"/>
      <c r="N19" s="7"/>
      <c r="O19" s="6"/>
      <c r="P19" s="6"/>
    </row>
    <row r="20" spans="1:16" ht="20.100000000000001" customHeight="1" x14ac:dyDescent="0.6">
      <c r="A20" s="39" t="s">
        <v>146</v>
      </c>
      <c r="B20" s="53"/>
      <c r="C20" s="49"/>
      <c r="D20" s="120"/>
      <c r="E20" s="58"/>
      <c r="F20" s="26">
        <v>307134600</v>
      </c>
      <c r="H20" s="26">
        <v>261656380</v>
      </c>
      <c r="J20" s="26">
        <v>167694335</v>
      </c>
      <c r="L20" s="26">
        <v>23198524</v>
      </c>
      <c r="N20" s="26">
        <v>84619244</v>
      </c>
      <c r="P20" s="26">
        <f>SUM(F20:N20)</f>
        <v>844303083</v>
      </c>
    </row>
    <row r="21" spans="1:16" ht="20.100000000000001" customHeight="1" x14ac:dyDescent="0.6">
      <c r="A21" s="61" t="s">
        <v>142</v>
      </c>
      <c r="B21" s="24"/>
      <c r="D21" s="58">
        <v>34</v>
      </c>
      <c r="E21" s="58"/>
      <c r="F21" s="123" t="s">
        <v>19</v>
      </c>
      <c r="G21" s="8"/>
      <c r="H21" s="123" t="s">
        <v>19</v>
      </c>
      <c r="I21" s="8"/>
      <c r="J21" s="123" t="s">
        <v>19</v>
      </c>
      <c r="K21" s="8"/>
      <c r="L21" s="123" t="s">
        <v>19</v>
      </c>
      <c r="M21" s="8"/>
      <c r="N21" s="8">
        <v>-30702350</v>
      </c>
      <c r="O21" s="8"/>
      <c r="P21" s="8">
        <f>SUM(F21:N21)</f>
        <v>-30702350</v>
      </c>
    </row>
    <row r="22" spans="1:16" ht="20.100000000000001" customHeight="1" x14ac:dyDescent="0.6">
      <c r="A22" s="40" t="s">
        <v>143</v>
      </c>
      <c r="B22" s="24"/>
      <c r="D22" s="124">
        <v>29</v>
      </c>
      <c r="E22" s="58"/>
      <c r="F22" s="123" t="s">
        <v>19</v>
      </c>
      <c r="G22" s="122"/>
      <c r="H22" s="123" t="s">
        <v>19</v>
      </c>
      <c r="I22" s="122"/>
      <c r="J22" s="123" t="s">
        <v>19</v>
      </c>
      <c r="K22" s="122"/>
      <c r="L22" s="17">
        <v>2523954</v>
      </c>
      <c r="M22" s="122"/>
      <c r="N22" s="122">
        <v>-2523954</v>
      </c>
      <c r="O22" s="122"/>
      <c r="P22" s="123" t="s">
        <v>19</v>
      </c>
    </row>
    <row r="23" spans="1:16" ht="20.100000000000001" customHeight="1" x14ac:dyDescent="0.6">
      <c r="A23" s="61" t="s">
        <v>144</v>
      </c>
      <c r="B23" s="24"/>
      <c r="D23" s="55"/>
      <c r="F23" s="126" t="s">
        <v>19</v>
      </c>
      <c r="G23" s="3"/>
      <c r="H23" s="126" t="s">
        <v>19</v>
      </c>
      <c r="I23" s="2"/>
      <c r="J23" s="126" t="s">
        <v>19</v>
      </c>
      <c r="K23" s="2"/>
      <c r="L23" s="126" t="s">
        <v>19</v>
      </c>
      <c r="N23" s="29">
        <v>49611692</v>
      </c>
      <c r="P23" s="29">
        <f>SUM(F23:O23)</f>
        <v>49611692</v>
      </c>
    </row>
    <row r="24" spans="1:16" ht="6" customHeight="1" x14ac:dyDescent="0.6">
      <c r="A24" s="61"/>
      <c r="B24" s="24"/>
      <c r="F24" s="24"/>
      <c r="H24" s="25"/>
      <c r="J24" s="25"/>
      <c r="L24" s="25"/>
    </row>
    <row r="25" spans="1:16" ht="20.100000000000001" customHeight="1" thickBot="1" x14ac:dyDescent="0.65">
      <c r="A25" s="127" t="s">
        <v>147</v>
      </c>
      <c r="B25" s="49"/>
      <c r="F25" s="65">
        <f>SUM(F20:F24)</f>
        <v>307134600</v>
      </c>
      <c r="H25" s="65">
        <f>SUM(H20:H24)</f>
        <v>261656380</v>
      </c>
      <c r="J25" s="65">
        <f>SUM(J20:J24)</f>
        <v>167694335</v>
      </c>
      <c r="L25" s="65">
        <f>SUM(L20:L24)</f>
        <v>25722478</v>
      </c>
      <c r="N25" s="65">
        <f>SUM(N20:N24)</f>
        <v>101004632</v>
      </c>
      <c r="P25" s="65">
        <f>SUM(P20:P24)</f>
        <v>863212425</v>
      </c>
    </row>
    <row r="26" spans="1:16" ht="20.100000000000001" customHeight="1" thickTop="1" x14ac:dyDescent="0.6">
      <c r="A26" s="23"/>
      <c r="B26" s="49"/>
    </row>
    <row r="27" spans="1:16" ht="20.100000000000001" customHeight="1" x14ac:dyDescent="0.6">
      <c r="A27" s="23"/>
      <c r="B27" s="49"/>
    </row>
    <row r="28" spans="1:16" ht="9" customHeight="1" x14ac:dyDescent="0.6">
      <c r="A28" s="23"/>
      <c r="B28" s="49"/>
    </row>
    <row r="29" spans="1:16" ht="22.2" customHeight="1" x14ac:dyDescent="0.6">
      <c r="A29" s="129" t="str">
        <f>'11'!A29</f>
        <v>หมายเหตุประกอบงบการเงินรวมและงบการเงินเฉพาะกิจการเป็นส่วนหนึ่งของงบการเงินนี้</v>
      </c>
      <c r="B29" s="70"/>
      <c r="C29" s="70"/>
      <c r="D29" s="70"/>
      <c r="E29" s="70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80" spans="1:16" ht="21.75" customHeight="1" x14ac:dyDescent="0.6">
      <c r="A80" s="70"/>
      <c r="B80" s="70"/>
      <c r="C80" s="70"/>
      <c r="D80" s="70"/>
      <c r="E80" s="70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</row>
  </sheetData>
  <mergeCells count="2">
    <mergeCell ref="F5:O5"/>
    <mergeCell ref="L6:N6"/>
  </mergeCells>
  <pageMargins left="0.5" right="0.5" top="0.5" bottom="0.6" header="0.49" footer="0.4"/>
  <pageSetup paperSize="9" firstPageNumber="12" orientation="landscape" useFirstPageNumber="1" horizontalDpi="1200" verticalDpi="1200" r:id="rId1"/>
  <headerFooter>
    <oddFooter>&amp;R&amp;"Browallia New,Regular"&amp;13&amp;P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129"/>
  <sheetViews>
    <sheetView tabSelected="1" topLeftCell="A96" zoomScale="115" zoomScaleNormal="115" zoomScaleSheetLayoutView="115" workbookViewId="0">
      <selection activeCell="G107" sqref="G107"/>
    </sheetView>
  </sheetViews>
  <sheetFormatPr defaultColWidth="10.125" defaultRowHeight="21.75" customHeight="1" x14ac:dyDescent="0.6"/>
  <cols>
    <col min="1" max="1" width="1.125" style="82" customWidth="1"/>
    <col min="2" max="2" width="42.25" style="82" customWidth="1"/>
    <col min="3" max="3" width="9.375" style="164" bestFit="1" customWidth="1"/>
    <col min="4" max="4" width="0.75" style="82" customWidth="1"/>
    <col min="5" max="5" width="12.75" style="95" customWidth="1"/>
    <col min="6" max="6" width="0.75" style="95" customWidth="1"/>
    <col min="7" max="7" width="12.75" style="95" customWidth="1"/>
    <col min="8" max="8" width="0.75" style="95" customWidth="1"/>
    <col min="9" max="9" width="12.75" style="95" customWidth="1"/>
    <col min="10" max="10" width="0.75" style="95" customWidth="1"/>
    <col min="11" max="11" width="12.75" style="95" customWidth="1"/>
    <col min="12" max="16384" width="10.125" style="82"/>
  </cols>
  <sheetData>
    <row r="1" spans="1:11" ht="21.75" customHeight="1" x14ac:dyDescent="0.6">
      <c r="A1" s="71" t="s">
        <v>0</v>
      </c>
      <c r="B1" s="72"/>
      <c r="C1" s="73"/>
      <c r="D1" s="72"/>
      <c r="E1" s="74"/>
      <c r="F1" s="75"/>
      <c r="G1" s="74"/>
      <c r="H1" s="75"/>
      <c r="I1" s="74"/>
      <c r="J1" s="75"/>
      <c r="K1" s="74"/>
    </row>
    <row r="2" spans="1:11" ht="21.75" customHeight="1" x14ac:dyDescent="0.6">
      <c r="A2" s="76" t="s">
        <v>149</v>
      </c>
      <c r="B2" s="72"/>
      <c r="C2" s="73"/>
      <c r="D2" s="72"/>
      <c r="E2" s="74"/>
      <c r="F2" s="75"/>
      <c r="G2" s="74"/>
      <c r="H2" s="75"/>
      <c r="I2" s="74"/>
      <c r="J2" s="75"/>
      <c r="K2" s="74"/>
    </row>
    <row r="3" spans="1:11" ht="21.75" customHeight="1" x14ac:dyDescent="0.6">
      <c r="A3" s="77" t="s">
        <v>95</v>
      </c>
      <c r="B3" s="78"/>
      <c r="C3" s="79"/>
      <c r="D3" s="78"/>
      <c r="E3" s="80"/>
      <c r="F3" s="81"/>
      <c r="G3" s="80"/>
      <c r="H3" s="81"/>
      <c r="I3" s="80"/>
      <c r="J3" s="81"/>
      <c r="K3" s="80"/>
    </row>
    <row r="4" spans="1:11" ht="21.75" customHeight="1" x14ac:dyDescent="0.6">
      <c r="B4" s="83"/>
      <c r="C4" s="84"/>
      <c r="D4" s="72"/>
      <c r="E4" s="74"/>
      <c r="F4" s="75"/>
      <c r="G4" s="74"/>
      <c r="H4" s="75"/>
      <c r="I4" s="74"/>
      <c r="J4" s="75"/>
      <c r="K4" s="74"/>
    </row>
    <row r="5" spans="1:11" ht="21.75" customHeight="1" x14ac:dyDescent="0.6">
      <c r="B5" s="83"/>
      <c r="C5" s="84"/>
      <c r="D5" s="72"/>
      <c r="E5" s="169" t="s">
        <v>3</v>
      </c>
      <c r="F5" s="170"/>
      <c r="G5" s="170" t="s">
        <v>3</v>
      </c>
      <c r="H5" s="75"/>
      <c r="I5" s="169" t="s">
        <v>4</v>
      </c>
      <c r="J5" s="170"/>
      <c r="K5" s="170" t="s">
        <v>4</v>
      </c>
    </row>
    <row r="6" spans="1:11" ht="21.75" customHeight="1" x14ac:dyDescent="0.6">
      <c r="B6" s="83"/>
      <c r="C6" s="82"/>
      <c r="D6" s="85"/>
      <c r="E6" s="86" t="s">
        <v>5</v>
      </c>
      <c r="F6" s="86"/>
      <c r="G6" s="86" t="s">
        <v>6</v>
      </c>
      <c r="H6" s="87"/>
      <c r="I6" s="86" t="s">
        <v>5</v>
      </c>
      <c r="J6" s="86"/>
      <c r="K6" s="86" t="s">
        <v>6</v>
      </c>
    </row>
    <row r="7" spans="1:11" ht="21.75" customHeight="1" x14ac:dyDescent="0.6">
      <c r="B7" s="83"/>
      <c r="C7" s="88" t="s">
        <v>7</v>
      </c>
      <c r="D7" s="85"/>
      <c r="E7" s="89" t="s">
        <v>8</v>
      </c>
      <c r="F7" s="86"/>
      <c r="G7" s="89" t="s">
        <v>8</v>
      </c>
      <c r="H7" s="90"/>
      <c r="I7" s="89" t="s">
        <v>8</v>
      </c>
      <c r="J7" s="86"/>
      <c r="K7" s="89" t="s">
        <v>8</v>
      </c>
    </row>
    <row r="8" spans="1:11" ht="21.75" customHeight="1" x14ac:dyDescent="0.6">
      <c r="A8" s="91" t="s">
        <v>150</v>
      </c>
      <c r="B8" s="92"/>
      <c r="C8" s="84"/>
      <c r="D8" s="72"/>
      <c r="E8" s="74"/>
      <c r="F8" s="75"/>
      <c r="G8" s="74"/>
      <c r="H8" s="75"/>
      <c r="I8" s="74"/>
      <c r="J8" s="75"/>
      <c r="K8" s="74"/>
    </row>
    <row r="9" spans="1:11" ht="21.75" customHeight="1" x14ac:dyDescent="0.6">
      <c r="A9" s="83" t="s">
        <v>114</v>
      </c>
      <c r="B9" s="92"/>
      <c r="C9" s="73"/>
      <c r="D9" s="72"/>
      <c r="E9" s="74">
        <f>'10'!H33</f>
        <v>73069039</v>
      </c>
      <c r="F9" s="75"/>
      <c r="G9" s="74">
        <f>'10'!J33</f>
        <v>65732968</v>
      </c>
      <c r="H9" s="75"/>
      <c r="I9" s="74">
        <f>'10'!L33</f>
        <v>72139302</v>
      </c>
      <c r="J9" s="75"/>
      <c r="K9" s="74">
        <f>'10'!N33</f>
        <v>57884580</v>
      </c>
    </row>
    <row r="10" spans="1:11" ht="21.75" customHeight="1" x14ac:dyDescent="0.6">
      <c r="A10" s="82" t="s">
        <v>151</v>
      </c>
      <c r="B10" s="83"/>
      <c r="C10" s="73"/>
      <c r="D10" s="72"/>
      <c r="E10" s="74"/>
      <c r="F10" s="75"/>
      <c r="G10" s="74"/>
      <c r="H10" s="75"/>
      <c r="I10" s="74"/>
      <c r="J10" s="75"/>
      <c r="K10" s="74"/>
    </row>
    <row r="11" spans="1:11" ht="21.75" customHeight="1" x14ac:dyDescent="0.6">
      <c r="B11" s="93" t="s">
        <v>152</v>
      </c>
      <c r="C11" s="73"/>
      <c r="D11" s="72"/>
      <c r="E11" s="74"/>
      <c r="F11" s="75"/>
      <c r="G11" s="74"/>
      <c r="H11" s="75"/>
      <c r="I11" s="74"/>
      <c r="J11" s="75"/>
      <c r="K11" s="74"/>
    </row>
    <row r="12" spans="1:11" ht="21.75" customHeight="1" x14ac:dyDescent="0.6">
      <c r="B12" s="94" t="s">
        <v>153</v>
      </c>
      <c r="C12" s="84" t="s">
        <v>154</v>
      </c>
      <c r="D12" s="72"/>
      <c r="E12" s="74">
        <v>43066283</v>
      </c>
      <c r="F12" s="75"/>
      <c r="G12" s="74">
        <v>43150145</v>
      </c>
      <c r="H12" s="75"/>
      <c r="I12" s="74">
        <v>23938470</v>
      </c>
      <c r="J12" s="75"/>
      <c r="K12" s="74">
        <v>25362279</v>
      </c>
    </row>
    <row r="13" spans="1:11" ht="21.75" customHeight="1" x14ac:dyDescent="0.6">
      <c r="B13" s="94" t="s">
        <v>155</v>
      </c>
      <c r="C13" s="84" t="s">
        <v>156</v>
      </c>
      <c r="D13" s="72"/>
      <c r="E13" s="74">
        <v>6020814</v>
      </c>
      <c r="F13" s="75"/>
      <c r="G13" s="74">
        <v>6799698</v>
      </c>
      <c r="H13" s="75"/>
      <c r="I13" s="74">
        <v>3708226</v>
      </c>
      <c r="J13" s="75"/>
      <c r="K13" s="74">
        <v>4301563</v>
      </c>
    </row>
    <row r="14" spans="1:11" ht="21.75" customHeight="1" x14ac:dyDescent="0.6">
      <c r="B14" s="93" t="s">
        <v>157</v>
      </c>
      <c r="C14" s="84"/>
      <c r="D14" s="72"/>
      <c r="E14" s="74"/>
      <c r="F14" s="75"/>
      <c r="G14" s="74"/>
      <c r="H14" s="75"/>
      <c r="I14" s="74"/>
      <c r="J14" s="75"/>
      <c r="K14" s="74"/>
    </row>
    <row r="15" spans="1:11" ht="21.75" customHeight="1" x14ac:dyDescent="0.6">
      <c r="B15" s="93" t="s">
        <v>158</v>
      </c>
      <c r="C15" s="84" t="s">
        <v>218</v>
      </c>
      <c r="D15" s="72"/>
      <c r="E15" s="74">
        <v>-56418334</v>
      </c>
      <c r="F15" s="75"/>
      <c r="G15" s="74">
        <v>-4171026</v>
      </c>
      <c r="H15" s="75"/>
      <c r="I15" s="74">
        <v>-56418334</v>
      </c>
      <c r="J15" s="75"/>
      <c r="K15" s="74">
        <v>-4171026</v>
      </c>
    </row>
    <row r="16" spans="1:11" ht="21.75" customHeight="1" x14ac:dyDescent="0.6">
      <c r="B16" s="93" t="s">
        <v>159</v>
      </c>
      <c r="C16" s="84" t="s">
        <v>24</v>
      </c>
      <c r="D16" s="72"/>
      <c r="E16" s="74">
        <v>-219918</v>
      </c>
      <c r="F16" s="75"/>
      <c r="G16" s="74">
        <v>-1065050</v>
      </c>
      <c r="H16" s="75"/>
      <c r="I16" s="74">
        <v>-252717</v>
      </c>
      <c r="J16" s="75"/>
      <c r="K16" s="74">
        <v>-1143459</v>
      </c>
    </row>
    <row r="17" spans="1:11" ht="21.75" customHeight="1" x14ac:dyDescent="0.6">
      <c r="B17" s="93" t="s">
        <v>160</v>
      </c>
      <c r="C17" s="73"/>
      <c r="D17" s="72"/>
      <c r="E17" s="74">
        <v>-2286115</v>
      </c>
      <c r="F17" s="75"/>
      <c r="G17" s="74">
        <v>-5396596</v>
      </c>
      <c r="H17" s="75"/>
      <c r="I17" s="74">
        <v>-2428557</v>
      </c>
      <c r="J17" s="75"/>
      <c r="K17" s="74">
        <v>-5476077</v>
      </c>
    </row>
    <row r="18" spans="1:11" ht="21.75" customHeight="1" x14ac:dyDescent="0.6">
      <c r="B18" s="93" t="s">
        <v>161</v>
      </c>
      <c r="C18" s="73"/>
      <c r="D18" s="72"/>
      <c r="E18" s="74"/>
      <c r="F18" s="75"/>
      <c r="G18" s="74"/>
      <c r="H18" s="75"/>
      <c r="I18" s="74"/>
      <c r="J18" s="75"/>
      <c r="K18" s="74"/>
    </row>
    <row r="19" spans="1:11" ht="21.75" customHeight="1" x14ac:dyDescent="0.6">
      <c r="B19" s="94" t="s">
        <v>162</v>
      </c>
      <c r="C19" s="84" t="s">
        <v>22</v>
      </c>
      <c r="D19" s="72"/>
      <c r="E19" s="74" t="s">
        <v>19</v>
      </c>
      <c r="F19" s="75"/>
      <c r="G19" s="74">
        <v>0</v>
      </c>
      <c r="H19" s="75"/>
      <c r="I19" s="95">
        <v>0</v>
      </c>
      <c r="J19" s="75"/>
      <c r="K19" s="95">
        <v>3739571</v>
      </c>
    </row>
    <row r="20" spans="1:11" ht="21.75" customHeight="1" x14ac:dyDescent="0.6">
      <c r="B20" s="96" t="s">
        <v>163</v>
      </c>
      <c r="C20" s="84" t="s">
        <v>75</v>
      </c>
      <c r="D20" s="72"/>
      <c r="E20" s="74">
        <v>3852853</v>
      </c>
      <c r="F20" s="75"/>
      <c r="G20" s="74">
        <v>4175154</v>
      </c>
      <c r="H20" s="75"/>
      <c r="I20" s="74">
        <v>3163477</v>
      </c>
      <c r="J20" s="75"/>
      <c r="K20" s="74">
        <v>3195566</v>
      </c>
    </row>
    <row r="21" spans="1:11" ht="21.75" customHeight="1" x14ac:dyDescent="0.6">
      <c r="B21" s="93" t="s">
        <v>164</v>
      </c>
      <c r="C21" s="73"/>
      <c r="D21" s="72"/>
      <c r="E21" s="74">
        <v>-4683359</v>
      </c>
      <c r="F21" s="74"/>
      <c r="G21" s="74">
        <v>-4179182</v>
      </c>
      <c r="H21" s="75"/>
      <c r="I21" s="74">
        <v>-7389713</v>
      </c>
      <c r="J21" s="74"/>
      <c r="K21" s="74">
        <v>-6389342</v>
      </c>
    </row>
    <row r="22" spans="1:11" ht="21.75" customHeight="1" x14ac:dyDescent="0.6">
      <c r="B22" s="93" t="s">
        <v>165</v>
      </c>
      <c r="C22" s="73"/>
      <c r="D22" s="72"/>
      <c r="E22" s="80">
        <v>2451206</v>
      </c>
      <c r="F22" s="74"/>
      <c r="G22" s="80">
        <v>1819508</v>
      </c>
      <c r="H22" s="75"/>
      <c r="I22" s="80">
        <v>1970927</v>
      </c>
      <c r="J22" s="74"/>
      <c r="K22" s="80">
        <v>701740</v>
      </c>
    </row>
    <row r="23" spans="1:11" ht="6" customHeight="1" x14ac:dyDescent="0.6">
      <c r="A23" s="91"/>
      <c r="B23" s="72"/>
      <c r="C23" s="84"/>
      <c r="D23" s="72"/>
      <c r="E23" s="74"/>
      <c r="F23" s="75"/>
      <c r="G23" s="74"/>
      <c r="H23" s="75"/>
      <c r="I23" s="74"/>
      <c r="J23" s="75"/>
      <c r="K23" s="74"/>
    </row>
    <row r="24" spans="1:11" ht="21.75" customHeight="1" x14ac:dyDescent="0.6">
      <c r="A24" s="82" t="s">
        <v>166</v>
      </c>
      <c r="B24" s="97"/>
      <c r="C24" s="84"/>
      <c r="D24" s="72"/>
      <c r="E24" s="74">
        <f>SUM(E8:E22)</f>
        <v>64852469</v>
      </c>
      <c r="G24" s="74">
        <v>106865619</v>
      </c>
      <c r="H24" s="75"/>
      <c r="I24" s="74">
        <f>SUM(I8:I22)</f>
        <v>38431081</v>
      </c>
      <c r="K24" s="74">
        <v>78005395</v>
      </c>
    </row>
    <row r="25" spans="1:11" ht="21.75" customHeight="1" x14ac:dyDescent="0.6">
      <c r="B25" s="97" t="s">
        <v>167</v>
      </c>
      <c r="C25" s="84"/>
      <c r="D25" s="72"/>
      <c r="E25" s="74"/>
      <c r="G25" s="74"/>
      <c r="H25" s="75"/>
      <c r="I25" s="74"/>
      <c r="K25" s="74"/>
    </row>
    <row r="26" spans="1:11" ht="21.75" customHeight="1" x14ac:dyDescent="0.6">
      <c r="B26" s="98" t="s">
        <v>168</v>
      </c>
      <c r="C26" s="84"/>
      <c r="D26" s="72"/>
      <c r="E26" s="74">
        <v>58323270</v>
      </c>
      <c r="G26" s="74">
        <v>-7658582</v>
      </c>
      <c r="H26" s="75"/>
      <c r="I26" s="74">
        <v>59253727</v>
      </c>
      <c r="K26" s="74">
        <v>-5344097</v>
      </c>
    </row>
    <row r="27" spans="1:11" ht="21.75" customHeight="1" x14ac:dyDescent="0.6">
      <c r="B27" s="97" t="s">
        <v>169</v>
      </c>
      <c r="C27" s="84"/>
      <c r="D27" s="72"/>
      <c r="E27" s="74">
        <v>6555185</v>
      </c>
      <c r="G27" s="74">
        <v>11482514</v>
      </c>
      <c r="H27" s="75"/>
      <c r="I27" s="74">
        <v>12422525</v>
      </c>
      <c r="K27" s="74">
        <v>25501954</v>
      </c>
    </row>
    <row r="28" spans="1:11" ht="21.75" customHeight="1" x14ac:dyDescent="0.6">
      <c r="B28" s="97" t="s">
        <v>170</v>
      </c>
      <c r="C28" s="84"/>
      <c r="D28" s="72"/>
      <c r="E28" s="74">
        <v>-1298904</v>
      </c>
      <c r="G28" s="74">
        <v>1592748</v>
      </c>
      <c r="H28" s="75"/>
      <c r="I28" s="74">
        <v>-1793638</v>
      </c>
      <c r="K28" s="74">
        <v>827576</v>
      </c>
    </row>
    <row r="29" spans="1:11" ht="21.75" customHeight="1" x14ac:dyDescent="0.6">
      <c r="B29" s="98" t="s">
        <v>171</v>
      </c>
      <c r="C29" s="84"/>
      <c r="D29" s="72"/>
      <c r="E29" s="74">
        <v>-422246</v>
      </c>
      <c r="G29" s="74">
        <v>679797</v>
      </c>
      <c r="H29" s="75"/>
      <c r="I29" s="74">
        <v>-422802</v>
      </c>
      <c r="K29" s="74">
        <v>42381</v>
      </c>
    </row>
    <row r="30" spans="1:11" ht="21.75" customHeight="1" x14ac:dyDescent="0.6">
      <c r="B30" s="98" t="s">
        <v>172</v>
      </c>
      <c r="C30" s="84"/>
      <c r="D30" s="72"/>
      <c r="E30" s="74">
        <v>-1356601</v>
      </c>
      <c r="G30" s="74">
        <v>1795845</v>
      </c>
      <c r="H30" s="75"/>
      <c r="I30" s="74">
        <v>2335354</v>
      </c>
      <c r="K30" s="74">
        <v>-1421340</v>
      </c>
    </row>
    <row r="31" spans="1:11" ht="21.75" customHeight="1" x14ac:dyDescent="0.6">
      <c r="B31" s="97" t="s">
        <v>173</v>
      </c>
      <c r="C31" s="84"/>
      <c r="D31" s="72"/>
      <c r="E31" s="74">
        <v>-631064</v>
      </c>
      <c r="G31" s="74">
        <v>1187354</v>
      </c>
      <c r="H31" s="75"/>
      <c r="I31" s="74">
        <v>-892913</v>
      </c>
      <c r="K31" s="74">
        <v>1137405</v>
      </c>
    </row>
    <row r="32" spans="1:11" s="163" customFormat="1" ht="21.75" customHeight="1" x14ac:dyDescent="0.6">
      <c r="A32" s="82"/>
      <c r="B32" s="97" t="s">
        <v>174</v>
      </c>
      <c r="C32" s="84"/>
      <c r="D32" s="72"/>
      <c r="E32" s="74">
        <v>-1046683</v>
      </c>
      <c r="F32" s="95"/>
      <c r="G32" s="74" t="s">
        <v>19</v>
      </c>
      <c r="H32" s="75"/>
      <c r="I32" s="74" t="s">
        <v>19</v>
      </c>
      <c r="J32" s="95"/>
      <c r="K32" s="74" t="s">
        <v>19</v>
      </c>
    </row>
    <row r="33" spans="1:11" ht="21.75" customHeight="1" x14ac:dyDescent="0.6">
      <c r="B33" s="98" t="s">
        <v>175</v>
      </c>
      <c r="C33" s="84"/>
      <c r="D33" s="72"/>
      <c r="E33" s="74">
        <v>-657724</v>
      </c>
      <c r="G33" s="74">
        <v>539757</v>
      </c>
      <c r="H33" s="75"/>
      <c r="I33" s="74" t="s">
        <v>19</v>
      </c>
      <c r="K33" s="74">
        <v>0</v>
      </c>
    </row>
    <row r="34" spans="1:11" ht="21.75" customHeight="1" x14ac:dyDescent="0.6">
      <c r="B34" s="98" t="s">
        <v>216</v>
      </c>
      <c r="C34" s="84"/>
      <c r="D34" s="72"/>
      <c r="E34" s="74">
        <v>-23918</v>
      </c>
      <c r="G34" s="74" t="s">
        <v>19</v>
      </c>
      <c r="H34" s="75"/>
      <c r="I34" s="74" t="s">
        <v>19</v>
      </c>
      <c r="K34" s="74" t="s">
        <v>19</v>
      </c>
    </row>
    <row r="35" spans="1:11" ht="21.75" customHeight="1" x14ac:dyDescent="0.6">
      <c r="B35" s="98" t="s">
        <v>176</v>
      </c>
      <c r="C35" s="84" t="s">
        <v>75</v>
      </c>
      <c r="D35" s="72"/>
      <c r="E35" s="80">
        <v>-6046000</v>
      </c>
      <c r="G35" s="80">
        <v>-275000</v>
      </c>
      <c r="H35" s="75"/>
      <c r="I35" s="80">
        <v>-5744000</v>
      </c>
      <c r="K35" s="80">
        <v>-141000</v>
      </c>
    </row>
    <row r="36" spans="1:11" ht="6" customHeight="1" x14ac:dyDescent="0.6">
      <c r="A36" s="91"/>
      <c r="B36" s="72"/>
      <c r="C36" s="84"/>
      <c r="D36" s="72"/>
      <c r="E36" s="74"/>
      <c r="F36" s="75"/>
      <c r="G36" s="74"/>
      <c r="H36" s="75"/>
      <c r="I36" s="74"/>
      <c r="J36" s="75"/>
      <c r="K36" s="74"/>
    </row>
    <row r="37" spans="1:11" ht="21.75" customHeight="1" x14ac:dyDescent="0.6">
      <c r="A37" s="92" t="s">
        <v>177</v>
      </c>
      <c r="B37" s="92"/>
      <c r="C37" s="73"/>
      <c r="D37" s="72"/>
      <c r="E37" s="95">
        <f>SUM(E24:E35)</f>
        <v>118247784</v>
      </c>
      <c r="G37" s="95">
        <v>116210052</v>
      </c>
      <c r="H37" s="75"/>
      <c r="I37" s="95">
        <f>SUM(I24:I35)</f>
        <v>103589334</v>
      </c>
      <c r="K37" s="95">
        <v>98608274</v>
      </c>
    </row>
    <row r="38" spans="1:11" ht="21.75" customHeight="1" x14ac:dyDescent="0.6">
      <c r="A38" s="99"/>
      <c r="B38" s="96" t="s">
        <v>178</v>
      </c>
      <c r="C38" s="73"/>
      <c r="D38" s="72"/>
      <c r="E38" s="80">
        <v>-10574952</v>
      </c>
      <c r="G38" s="80">
        <v>-10118700</v>
      </c>
      <c r="H38" s="75"/>
      <c r="I38" s="80">
        <v>-9641482</v>
      </c>
      <c r="K38" s="80">
        <v>-9576489</v>
      </c>
    </row>
    <row r="39" spans="1:11" ht="6" customHeight="1" x14ac:dyDescent="0.6">
      <c r="A39" s="91"/>
      <c r="B39" s="72"/>
      <c r="C39" s="84"/>
      <c r="D39" s="72"/>
      <c r="E39" s="74"/>
      <c r="F39" s="75"/>
      <c r="G39" s="74"/>
      <c r="H39" s="75"/>
      <c r="I39" s="74"/>
      <c r="J39" s="75"/>
      <c r="K39" s="74"/>
    </row>
    <row r="40" spans="1:11" ht="21.75" customHeight="1" x14ac:dyDescent="0.6">
      <c r="A40" s="92" t="s">
        <v>179</v>
      </c>
      <c r="B40" s="92"/>
      <c r="C40" s="73"/>
      <c r="D40" s="72"/>
      <c r="E40" s="100">
        <f>SUM(E37:E38)</f>
        <v>107672832</v>
      </c>
      <c r="G40" s="100">
        <v>106091352</v>
      </c>
      <c r="H40" s="75"/>
      <c r="I40" s="100">
        <f>SUM(I37:I38)</f>
        <v>93947852</v>
      </c>
      <c r="K40" s="100">
        <v>89031785</v>
      </c>
    </row>
    <row r="41" spans="1:11" ht="21.75" customHeight="1" x14ac:dyDescent="0.6">
      <c r="A41" s="92"/>
      <c r="B41" s="92"/>
      <c r="C41" s="73"/>
      <c r="D41" s="72"/>
      <c r="H41" s="75"/>
    </row>
    <row r="42" spans="1:11" ht="15.75" customHeight="1" x14ac:dyDescent="0.6">
      <c r="A42" s="92"/>
      <c r="B42" s="92"/>
      <c r="C42" s="73"/>
      <c r="D42" s="101"/>
    </row>
    <row r="43" spans="1:11" ht="22.2" customHeight="1" x14ac:dyDescent="0.6">
      <c r="A43" s="102" t="s">
        <v>53</v>
      </c>
      <c r="B43" s="78"/>
      <c r="C43" s="103"/>
      <c r="D43" s="78"/>
      <c r="E43" s="80"/>
      <c r="F43" s="81"/>
      <c r="G43" s="80"/>
      <c r="H43" s="81"/>
      <c r="I43" s="80"/>
      <c r="J43" s="81"/>
      <c r="K43" s="80"/>
    </row>
    <row r="44" spans="1:11" ht="21.75" customHeight="1" x14ac:dyDescent="0.6">
      <c r="A44" s="71" t="str">
        <f>A1</f>
        <v>บริษัท สโตนวัน จำกัด (มหาชน)</v>
      </c>
      <c r="B44" s="72"/>
      <c r="C44" s="73"/>
      <c r="D44" s="72"/>
      <c r="E44" s="74"/>
      <c r="F44" s="75"/>
      <c r="G44" s="74"/>
      <c r="H44" s="75"/>
      <c r="I44" s="74"/>
      <c r="J44" s="75"/>
      <c r="K44" s="74"/>
    </row>
    <row r="45" spans="1:11" ht="21.75" customHeight="1" x14ac:dyDescent="0.6">
      <c r="A45" s="76" t="s">
        <v>180</v>
      </c>
      <c r="B45" s="72"/>
      <c r="C45" s="73"/>
      <c r="D45" s="72"/>
      <c r="E45" s="74"/>
      <c r="F45" s="75"/>
      <c r="G45" s="74"/>
      <c r="H45" s="75"/>
      <c r="I45" s="74"/>
      <c r="J45" s="75"/>
      <c r="K45" s="74"/>
    </row>
    <row r="46" spans="1:11" ht="21.75" customHeight="1" x14ac:dyDescent="0.6">
      <c r="A46" s="77" t="str">
        <f>A3</f>
        <v>สำหรับปีสิ้นสุดวันที่ 31 ธันวาคม พ.ศ. 2568</v>
      </c>
      <c r="B46" s="78"/>
      <c r="C46" s="79"/>
      <c r="D46" s="78"/>
      <c r="E46" s="80"/>
      <c r="F46" s="81"/>
      <c r="G46" s="80"/>
      <c r="H46" s="81"/>
      <c r="I46" s="80"/>
      <c r="J46" s="81"/>
      <c r="K46" s="80"/>
    </row>
    <row r="47" spans="1:11" ht="21.75" customHeight="1" x14ac:dyDescent="0.6">
      <c r="B47" s="83"/>
      <c r="C47" s="84"/>
      <c r="D47" s="72"/>
      <c r="E47" s="74"/>
      <c r="F47" s="75"/>
      <c r="G47" s="74"/>
      <c r="H47" s="75"/>
      <c r="I47" s="74"/>
      <c r="J47" s="75"/>
      <c r="K47" s="74"/>
    </row>
    <row r="48" spans="1:11" ht="21" customHeight="1" x14ac:dyDescent="0.6">
      <c r="B48" s="83"/>
      <c r="C48" s="84"/>
      <c r="D48" s="72"/>
      <c r="E48" s="169" t="s">
        <v>3</v>
      </c>
      <c r="F48" s="170"/>
      <c r="G48" s="170" t="s">
        <v>3</v>
      </c>
      <c r="H48" s="75"/>
      <c r="I48" s="169" t="s">
        <v>4</v>
      </c>
      <c r="J48" s="170"/>
      <c r="K48" s="170" t="s">
        <v>4</v>
      </c>
    </row>
    <row r="49" spans="1:11" ht="21" customHeight="1" x14ac:dyDescent="0.6">
      <c r="B49" s="83"/>
      <c r="C49" s="104"/>
      <c r="D49" s="85"/>
      <c r="E49" s="86" t="s">
        <v>5</v>
      </c>
      <c r="F49" s="86"/>
      <c r="G49" s="86" t="s">
        <v>6</v>
      </c>
      <c r="H49" s="87"/>
      <c r="I49" s="86" t="s">
        <v>5</v>
      </c>
      <c r="J49" s="86"/>
      <c r="K49" s="86" t="s">
        <v>6</v>
      </c>
    </row>
    <row r="50" spans="1:11" ht="21" customHeight="1" x14ac:dyDescent="0.6">
      <c r="B50" s="83"/>
      <c r="C50" s="88" t="s">
        <v>7</v>
      </c>
      <c r="D50" s="85"/>
      <c r="E50" s="105" t="s">
        <v>8</v>
      </c>
      <c r="F50" s="86"/>
      <c r="G50" s="105" t="s">
        <v>8</v>
      </c>
      <c r="H50" s="90"/>
      <c r="I50" s="105" t="s">
        <v>8</v>
      </c>
      <c r="J50" s="86"/>
      <c r="K50" s="105" t="s">
        <v>8</v>
      </c>
    </row>
    <row r="51" spans="1:11" ht="21" customHeight="1" x14ac:dyDescent="0.6">
      <c r="A51" s="99" t="s">
        <v>181</v>
      </c>
      <c r="B51" s="92"/>
      <c r="C51" s="73"/>
      <c r="D51" s="72"/>
      <c r="H51" s="75"/>
    </row>
    <row r="52" spans="1:11" ht="21" customHeight="1" x14ac:dyDescent="0.6">
      <c r="A52" s="82" t="s">
        <v>182</v>
      </c>
      <c r="C52" s="73"/>
      <c r="D52" s="72"/>
      <c r="H52" s="75"/>
    </row>
    <row r="53" spans="1:11" ht="21" customHeight="1" x14ac:dyDescent="0.6">
      <c r="B53" s="82" t="s">
        <v>13</v>
      </c>
      <c r="C53" s="84"/>
      <c r="D53" s="72"/>
      <c r="E53" s="95">
        <v>40000000</v>
      </c>
      <c r="G53" s="95">
        <v>1836494</v>
      </c>
      <c r="H53" s="75"/>
      <c r="I53" s="95">
        <v>40000000</v>
      </c>
      <c r="K53" s="95">
        <v>1347707</v>
      </c>
    </row>
    <row r="54" spans="1:11" ht="21" customHeight="1" x14ac:dyDescent="0.6">
      <c r="A54" s="82" t="s">
        <v>28</v>
      </c>
      <c r="B54" s="92"/>
      <c r="C54" s="73"/>
      <c r="D54" s="72"/>
      <c r="E54" s="74">
        <v>540334</v>
      </c>
      <c r="G54" s="74">
        <v>480232</v>
      </c>
      <c r="H54" s="75"/>
      <c r="I54" s="74">
        <v>494133</v>
      </c>
      <c r="K54" s="74">
        <v>231574</v>
      </c>
    </row>
    <row r="55" spans="1:11" ht="21" customHeight="1" x14ac:dyDescent="0.6">
      <c r="A55" s="82" t="s">
        <v>30</v>
      </c>
      <c r="B55" s="92"/>
      <c r="C55" s="73"/>
      <c r="D55" s="72"/>
      <c r="E55" s="74">
        <v>-1900000</v>
      </c>
      <c r="G55" s="74">
        <v>1618000</v>
      </c>
      <c r="H55" s="75"/>
      <c r="I55" s="74" t="s">
        <v>19</v>
      </c>
      <c r="K55" s="74">
        <v>1618000</v>
      </c>
    </row>
    <row r="56" spans="1:11" ht="21" customHeight="1" x14ac:dyDescent="0.6">
      <c r="A56" s="82" t="s">
        <v>183</v>
      </c>
      <c r="B56" s="92"/>
      <c r="C56" s="73"/>
      <c r="D56" s="72"/>
      <c r="E56" s="74">
        <v>-4794624</v>
      </c>
      <c r="G56" s="74">
        <v>0</v>
      </c>
      <c r="H56" s="75"/>
      <c r="I56" s="74">
        <v>-4794624</v>
      </c>
      <c r="K56" s="74">
        <v>0</v>
      </c>
    </row>
    <row r="57" spans="1:11" ht="21" customHeight="1" x14ac:dyDescent="0.6">
      <c r="A57" s="82" t="s">
        <v>184</v>
      </c>
      <c r="B57" s="92"/>
      <c r="C57" s="84" t="s">
        <v>33</v>
      </c>
      <c r="D57" s="72"/>
      <c r="E57" s="74" t="s">
        <v>19</v>
      </c>
      <c r="G57" s="74">
        <v>0</v>
      </c>
      <c r="H57" s="75"/>
      <c r="I57" s="74">
        <v>-212794738</v>
      </c>
      <c r="K57" s="74">
        <v>-36000000</v>
      </c>
    </row>
    <row r="58" spans="1:11" ht="21" customHeight="1" x14ac:dyDescent="0.6">
      <c r="A58" s="82" t="s">
        <v>185</v>
      </c>
      <c r="B58" s="92"/>
      <c r="C58" s="84" t="s">
        <v>33</v>
      </c>
      <c r="D58" s="72"/>
      <c r="E58" s="74">
        <v>-212794738</v>
      </c>
      <c r="G58" s="74">
        <v>0</v>
      </c>
      <c r="H58" s="75"/>
      <c r="I58" s="74" t="s">
        <v>19</v>
      </c>
      <c r="K58" s="74">
        <v>0</v>
      </c>
    </row>
    <row r="59" spans="1:11" ht="21" customHeight="1" x14ac:dyDescent="0.6">
      <c r="A59" s="92" t="s">
        <v>186</v>
      </c>
      <c r="B59" s="92"/>
      <c r="C59" s="73"/>
      <c r="D59" s="72"/>
      <c r="E59" s="74">
        <v>-82724206</v>
      </c>
      <c r="F59" s="74"/>
      <c r="G59" s="74">
        <v>-17438809</v>
      </c>
      <c r="H59" s="75"/>
      <c r="I59" s="74">
        <v>-64805387</v>
      </c>
      <c r="J59" s="74"/>
      <c r="K59" s="74">
        <v>-4655268</v>
      </c>
    </row>
    <row r="60" spans="1:11" ht="21" customHeight="1" x14ac:dyDescent="0.6">
      <c r="A60" s="92" t="s">
        <v>214</v>
      </c>
      <c r="B60" s="92"/>
      <c r="C60" s="84"/>
      <c r="D60" s="72"/>
      <c r="E60" s="74">
        <v>-2753504</v>
      </c>
      <c r="F60" s="74"/>
      <c r="G60" s="74">
        <v>0</v>
      </c>
      <c r="H60" s="75"/>
      <c r="I60" s="74" t="s">
        <v>19</v>
      </c>
      <c r="K60" s="74">
        <v>0</v>
      </c>
    </row>
    <row r="61" spans="1:11" ht="21" customHeight="1" x14ac:dyDescent="0.6">
      <c r="A61" s="82" t="s">
        <v>187</v>
      </c>
      <c r="B61" s="92"/>
      <c r="C61" s="73"/>
      <c r="D61" s="72"/>
      <c r="E61" s="74">
        <v>3104075</v>
      </c>
      <c r="G61" s="74">
        <v>6100766</v>
      </c>
      <c r="H61" s="75"/>
      <c r="I61" s="74">
        <v>3056075</v>
      </c>
      <c r="K61" s="74">
        <v>12937803</v>
      </c>
    </row>
    <row r="62" spans="1:11" ht="21" customHeight="1" x14ac:dyDescent="0.6">
      <c r="A62" s="92" t="s">
        <v>188</v>
      </c>
      <c r="B62" s="92"/>
      <c r="C62" s="73"/>
      <c r="D62" s="72"/>
      <c r="E62" s="74">
        <v>-2838300</v>
      </c>
      <c r="F62" s="74"/>
      <c r="G62" s="74">
        <v>-1462000</v>
      </c>
      <c r="H62" s="75"/>
      <c r="I62" s="74">
        <v>-964400</v>
      </c>
      <c r="J62" s="74"/>
      <c r="K62" s="74">
        <v>-862000</v>
      </c>
    </row>
    <row r="63" spans="1:11" ht="21" customHeight="1" x14ac:dyDescent="0.6">
      <c r="A63" s="92" t="s">
        <v>189</v>
      </c>
      <c r="B63" s="92"/>
      <c r="C63" s="73"/>
      <c r="D63" s="72"/>
      <c r="E63" s="74">
        <v>2584772</v>
      </c>
      <c r="F63" s="74"/>
      <c r="G63" s="74">
        <v>3232399</v>
      </c>
      <c r="H63" s="75"/>
      <c r="I63" s="74">
        <v>4396756</v>
      </c>
      <c r="J63" s="74"/>
      <c r="K63" s="74">
        <v>3387159</v>
      </c>
    </row>
    <row r="64" spans="1:11" ht="21" customHeight="1" x14ac:dyDescent="0.6">
      <c r="A64" s="92" t="s">
        <v>190</v>
      </c>
      <c r="B64" s="92"/>
      <c r="C64" s="84" t="s">
        <v>16</v>
      </c>
      <c r="D64" s="72"/>
      <c r="E64" s="74" t="s">
        <v>19</v>
      </c>
      <c r="F64" s="74"/>
      <c r="G64" s="74">
        <v>-15000000</v>
      </c>
      <c r="H64" s="75"/>
      <c r="I64" s="74" t="s">
        <v>19</v>
      </c>
      <c r="J64" s="74"/>
      <c r="K64" s="74">
        <v>-15000000</v>
      </c>
    </row>
    <row r="65" spans="1:11" ht="21" customHeight="1" x14ac:dyDescent="0.6">
      <c r="A65" s="92" t="s">
        <v>191</v>
      </c>
      <c r="B65" s="92"/>
      <c r="C65" s="84" t="s">
        <v>18</v>
      </c>
      <c r="D65" s="72"/>
      <c r="E65" s="74" t="s">
        <v>19</v>
      </c>
      <c r="F65" s="74"/>
      <c r="G65" s="74">
        <v>0</v>
      </c>
      <c r="H65" s="75"/>
      <c r="I65" s="74">
        <v>-29000000</v>
      </c>
      <c r="J65" s="74"/>
      <c r="K65" s="74">
        <v>-13000000</v>
      </c>
    </row>
    <row r="66" spans="1:11" ht="21" customHeight="1" x14ac:dyDescent="0.6">
      <c r="A66" s="92" t="s">
        <v>192</v>
      </c>
      <c r="B66" s="92"/>
      <c r="C66" s="84" t="s">
        <v>18</v>
      </c>
      <c r="D66" s="72"/>
      <c r="E66" s="74" t="s">
        <v>19</v>
      </c>
      <c r="F66" s="74"/>
      <c r="G66" s="74">
        <v>0</v>
      </c>
      <c r="H66" s="75"/>
      <c r="I66" s="74">
        <v>13000000</v>
      </c>
      <c r="J66" s="74"/>
      <c r="K66" s="74">
        <v>20000000</v>
      </c>
    </row>
    <row r="67" spans="1:11" ht="21" customHeight="1" x14ac:dyDescent="0.6">
      <c r="A67" s="92" t="s">
        <v>193</v>
      </c>
      <c r="B67" s="92"/>
      <c r="C67" s="84" t="s">
        <v>22</v>
      </c>
      <c r="D67" s="72"/>
      <c r="E67" s="74" t="s">
        <v>19</v>
      </c>
      <c r="F67" s="74"/>
      <c r="G67" s="74">
        <v>0</v>
      </c>
      <c r="H67" s="75"/>
      <c r="I67" s="74">
        <v>-7000000</v>
      </c>
      <c r="J67" s="74"/>
      <c r="K67" s="74">
        <v>0</v>
      </c>
    </row>
    <row r="68" spans="1:11" ht="21" customHeight="1" x14ac:dyDescent="0.6">
      <c r="A68" s="92" t="s">
        <v>194</v>
      </c>
      <c r="B68" s="92"/>
      <c r="C68" s="84" t="s">
        <v>22</v>
      </c>
      <c r="D68" s="106"/>
      <c r="E68" s="80" t="s">
        <v>19</v>
      </c>
      <c r="F68" s="74"/>
      <c r="G68" s="80">
        <v>0</v>
      </c>
      <c r="H68" s="75"/>
      <c r="I68" s="80">
        <v>5700000</v>
      </c>
      <c r="J68" s="74"/>
      <c r="K68" s="80">
        <v>1170643</v>
      </c>
    </row>
    <row r="69" spans="1:11" ht="6" customHeight="1" x14ac:dyDescent="0.6">
      <c r="A69" s="99"/>
      <c r="B69" s="92"/>
      <c r="C69" s="73"/>
      <c r="D69" s="72"/>
      <c r="E69" s="75"/>
      <c r="F69" s="75"/>
      <c r="G69" s="75"/>
      <c r="H69" s="75"/>
      <c r="I69" s="75"/>
      <c r="J69" s="75"/>
      <c r="K69" s="75"/>
    </row>
    <row r="70" spans="1:11" ht="21" customHeight="1" x14ac:dyDescent="0.6">
      <c r="A70" s="92" t="s">
        <v>195</v>
      </c>
      <c r="B70" s="92"/>
      <c r="C70" s="73"/>
      <c r="D70" s="72"/>
      <c r="E70" s="100">
        <f>SUM(E52:E68)</f>
        <v>-261576191</v>
      </c>
      <c r="F70" s="75"/>
      <c r="G70" s="100">
        <v>-20632918</v>
      </c>
      <c r="H70" s="75"/>
      <c r="I70" s="100">
        <f>SUM(I52:I68)</f>
        <v>-252712185</v>
      </c>
      <c r="J70" s="75"/>
      <c r="K70" s="100">
        <v>-28824382</v>
      </c>
    </row>
    <row r="71" spans="1:11" ht="21" customHeight="1" x14ac:dyDescent="0.6">
      <c r="A71" s="92"/>
      <c r="B71" s="92"/>
      <c r="C71" s="73"/>
      <c r="D71" s="72"/>
      <c r="E71" s="75"/>
      <c r="F71" s="75"/>
      <c r="G71" s="75"/>
      <c r="H71" s="75"/>
      <c r="I71" s="75"/>
      <c r="J71" s="75"/>
      <c r="K71" s="75"/>
    </row>
    <row r="72" spans="1:11" ht="21" customHeight="1" x14ac:dyDescent="0.6">
      <c r="A72" s="99" t="s">
        <v>196</v>
      </c>
      <c r="B72" s="92"/>
      <c r="C72" s="73"/>
      <c r="D72" s="72"/>
      <c r="H72" s="75"/>
    </row>
    <row r="73" spans="1:11" ht="21" customHeight="1" x14ac:dyDescent="0.6">
      <c r="A73" s="92" t="s">
        <v>197</v>
      </c>
      <c r="B73" s="92"/>
      <c r="C73" s="84"/>
      <c r="D73" s="72"/>
      <c r="E73" s="95">
        <v>0</v>
      </c>
      <c r="G73" s="95">
        <v>4000000</v>
      </c>
      <c r="H73" s="75"/>
      <c r="I73" s="95">
        <v>0</v>
      </c>
      <c r="K73" s="95">
        <v>0</v>
      </c>
    </row>
    <row r="74" spans="1:11" ht="21" customHeight="1" x14ac:dyDescent="0.6">
      <c r="A74" s="92" t="s">
        <v>198</v>
      </c>
      <c r="B74" s="92"/>
      <c r="C74" s="84"/>
      <c r="D74" s="72"/>
      <c r="E74" s="95">
        <v>0</v>
      </c>
      <c r="G74" s="95">
        <v>-8000000</v>
      </c>
      <c r="H74" s="75"/>
      <c r="I74" s="95">
        <v>0</v>
      </c>
      <c r="K74" s="95">
        <v>0</v>
      </c>
    </row>
    <row r="75" spans="1:11" ht="21" customHeight="1" x14ac:dyDescent="0.6">
      <c r="A75" s="92" t="s">
        <v>199</v>
      </c>
      <c r="B75" s="92"/>
      <c r="C75" s="84" t="s">
        <v>60</v>
      </c>
      <c r="D75" s="72"/>
      <c r="E75" s="95">
        <v>108000000</v>
      </c>
      <c r="G75" s="95">
        <v>0</v>
      </c>
      <c r="H75" s="75"/>
      <c r="I75" s="95">
        <v>108000000</v>
      </c>
      <c r="K75" s="95">
        <v>0</v>
      </c>
    </row>
    <row r="76" spans="1:11" ht="21" customHeight="1" x14ac:dyDescent="0.6">
      <c r="A76" s="92" t="s">
        <v>200</v>
      </c>
      <c r="B76" s="92"/>
      <c r="C76" s="84" t="s">
        <v>60</v>
      </c>
      <c r="D76" s="72"/>
      <c r="E76" s="95">
        <v>0</v>
      </c>
      <c r="G76" s="95">
        <v>-17625672</v>
      </c>
      <c r="H76" s="75"/>
      <c r="I76" s="95">
        <v>0</v>
      </c>
      <c r="K76" s="95">
        <v>0</v>
      </c>
    </row>
    <row r="77" spans="1:11" ht="21" customHeight="1" x14ac:dyDescent="0.6">
      <c r="A77" s="92" t="s">
        <v>201</v>
      </c>
      <c r="B77" s="92"/>
      <c r="C77" s="73"/>
      <c r="D77" s="72"/>
      <c r="E77" s="74">
        <v>-12384942</v>
      </c>
      <c r="G77" s="74">
        <v>-10779664</v>
      </c>
      <c r="H77" s="75"/>
      <c r="I77" s="95">
        <v>-9539444</v>
      </c>
      <c r="K77" s="95">
        <v>-7984566</v>
      </c>
    </row>
    <row r="78" spans="1:11" ht="21" customHeight="1" x14ac:dyDescent="0.6">
      <c r="A78" s="92" t="s">
        <v>202</v>
      </c>
      <c r="B78" s="92"/>
      <c r="C78" s="73"/>
      <c r="D78" s="72"/>
      <c r="E78" s="95">
        <v>-2407587</v>
      </c>
      <c r="G78" s="95">
        <v>-1753138</v>
      </c>
      <c r="H78" s="75"/>
      <c r="I78" s="95">
        <v>-1970927</v>
      </c>
      <c r="K78" s="95">
        <v>-701740</v>
      </c>
    </row>
    <row r="79" spans="1:11" ht="21" customHeight="1" x14ac:dyDescent="0.6">
      <c r="A79" s="92" t="s">
        <v>203</v>
      </c>
      <c r="B79" s="92"/>
      <c r="C79" s="84"/>
      <c r="D79" s="72"/>
      <c r="E79" s="95">
        <v>0</v>
      </c>
      <c r="G79" s="95">
        <v>195000000</v>
      </c>
      <c r="H79" s="75"/>
      <c r="I79" s="95">
        <v>0</v>
      </c>
      <c r="K79" s="95">
        <v>195000000</v>
      </c>
    </row>
    <row r="80" spans="1:11" ht="21" customHeight="1" x14ac:dyDescent="0.6">
      <c r="A80" s="92" t="s">
        <v>204</v>
      </c>
      <c r="B80" s="92"/>
      <c r="C80" s="73"/>
      <c r="D80" s="72"/>
      <c r="E80" s="95">
        <v>0</v>
      </c>
      <c r="G80" s="95">
        <v>-10321727</v>
      </c>
      <c r="H80" s="75"/>
      <c r="I80" s="95">
        <v>0</v>
      </c>
      <c r="K80" s="95">
        <v>-10321727</v>
      </c>
    </row>
    <row r="81" spans="1:11" ht="21" customHeight="1" x14ac:dyDescent="0.6">
      <c r="A81" s="92" t="s">
        <v>142</v>
      </c>
      <c r="B81" s="92"/>
      <c r="C81" s="84" t="s">
        <v>205</v>
      </c>
      <c r="D81" s="72"/>
      <c r="E81" s="107">
        <v>-30702350</v>
      </c>
      <c r="G81" s="107">
        <v>-16892348</v>
      </c>
      <c r="H81" s="75"/>
      <c r="I81" s="107">
        <v>-30702350</v>
      </c>
      <c r="K81" s="107">
        <v>-16892348</v>
      </c>
    </row>
    <row r="82" spans="1:11" ht="6" customHeight="1" x14ac:dyDescent="0.6">
      <c r="A82" s="92"/>
      <c r="B82" s="92"/>
      <c r="C82" s="73"/>
      <c r="D82" s="72"/>
      <c r="H82" s="75"/>
    </row>
    <row r="83" spans="1:11" ht="21" customHeight="1" x14ac:dyDescent="0.6">
      <c r="A83" s="92" t="s">
        <v>206</v>
      </c>
      <c r="B83" s="92"/>
      <c r="C83" s="73"/>
      <c r="D83" s="72"/>
      <c r="E83" s="100">
        <f>SUM(E73:E81)</f>
        <v>62505121</v>
      </c>
      <c r="G83" s="100">
        <v>133627451</v>
      </c>
      <c r="H83" s="75"/>
      <c r="I83" s="100">
        <f>SUM(I73:I81)</f>
        <v>65787279</v>
      </c>
      <c r="K83" s="100">
        <v>159099619</v>
      </c>
    </row>
    <row r="84" spans="1:11" ht="21" customHeight="1" x14ac:dyDescent="0.6">
      <c r="A84" s="92"/>
      <c r="B84" s="92"/>
      <c r="C84" s="73"/>
      <c r="D84" s="72"/>
      <c r="H84" s="75"/>
    </row>
    <row r="85" spans="1:11" ht="21" customHeight="1" x14ac:dyDescent="0.6">
      <c r="A85" s="92"/>
      <c r="B85" s="92"/>
      <c r="C85" s="73"/>
      <c r="D85" s="72"/>
      <c r="H85" s="75"/>
    </row>
    <row r="86" spans="1:11" ht="5.25" customHeight="1" x14ac:dyDescent="0.6">
      <c r="A86" s="99"/>
      <c r="B86" s="92"/>
      <c r="C86" s="73"/>
      <c r="D86" s="72"/>
      <c r="H86" s="75"/>
    </row>
    <row r="87" spans="1:11" ht="22.2" customHeight="1" x14ac:dyDescent="0.6">
      <c r="A87" s="108" t="str">
        <f>+A43</f>
        <v>หมายเหตุประกอบงบการเงินรวมและงบการเงินเฉพาะกิจการเป็นส่วนหนึ่งของงบการเงินนี้</v>
      </c>
      <c r="B87" s="108"/>
      <c r="C87" s="109"/>
      <c r="D87" s="110"/>
      <c r="E87" s="107"/>
      <c r="F87" s="107"/>
      <c r="G87" s="107"/>
      <c r="H87" s="111"/>
      <c r="I87" s="107"/>
      <c r="J87" s="107"/>
      <c r="K87" s="107"/>
    </row>
    <row r="88" spans="1:11" ht="21.75" customHeight="1" x14ac:dyDescent="0.6">
      <c r="A88" s="71" t="str">
        <f>A44</f>
        <v>บริษัท สโตนวัน จำกัด (มหาชน)</v>
      </c>
      <c r="B88" s="72"/>
      <c r="C88" s="73"/>
      <c r="D88" s="72"/>
      <c r="E88" s="74"/>
      <c r="F88" s="75"/>
      <c r="G88" s="74"/>
      <c r="H88" s="75"/>
      <c r="I88" s="74"/>
      <c r="J88" s="75"/>
      <c r="K88" s="74"/>
    </row>
    <row r="89" spans="1:11" ht="21.75" customHeight="1" x14ac:dyDescent="0.6">
      <c r="A89" s="76" t="s">
        <v>180</v>
      </c>
      <c r="B89" s="72"/>
      <c r="C89" s="73"/>
      <c r="D89" s="72"/>
      <c r="E89" s="74"/>
      <c r="F89" s="75"/>
      <c r="G89" s="74"/>
      <c r="H89" s="75"/>
      <c r="I89" s="74"/>
      <c r="J89" s="75"/>
      <c r="K89" s="74"/>
    </row>
    <row r="90" spans="1:11" ht="21.75" customHeight="1" x14ac:dyDescent="0.6">
      <c r="A90" s="77" t="str">
        <f>A46</f>
        <v>สำหรับปีสิ้นสุดวันที่ 31 ธันวาคม พ.ศ. 2568</v>
      </c>
      <c r="B90" s="78"/>
      <c r="C90" s="79"/>
      <c r="D90" s="78"/>
      <c r="E90" s="80"/>
      <c r="F90" s="81"/>
      <c r="G90" s="80"/>
      <c r="H90" s="81"/>
      <c r="I90" s="80"/>
      <c r="J90" s="81"/>
      <c r="K90" s="80"/>
    </row>
    <row r="91" spans="1:11" ht="21.75" customHeight="1" x14ac:dyDescent="0.6">
      <c r="B91" s="83"/>
      <c r="C91" s="84"/>
      <c r="D91" s="72"/>
      <c r="E91" s="74"/>
      <c r="F91" s="75"/>
      <c r="G91" s="74"/>
      <c r="H91" s="75"/>
      <c r="I91" s="74"/>
      <c r="J91" s="75"/>
      <c r="K91" s="74"/>
    </row>
    <row r="92" spans="1:11" ht="21" customHeight="1" x14ac:dyDescent="0.6">
      <c r="B92" s="83"/>
      <c r="C92" s="84"/>
      <c r="D92" s="72"/>
      <c r="E92" s="169" t="s">
        <v>3</v>
      </c>
      <c r="F92" s="170"/>
      <c r="G92" s="170" t="s">
        <v>3</v>
      </c>
      <c r="H92" s="75"/>
      <c r="I92" s="169" t="s">
        <v>4</v>
      </c>
      <c r="J92" s="170"/>
      <c r="K92" s="170" t="s">
        <v>4</v>
      </c>
    </row>
    <row r="93" spans="1:11" ht="21" customHeight="1" x14ac:dyDescent="0.6">
      <c r="B93" s="83"/>
      <c r="C93" s="104"/>
      <c r="D93" s="85"/>
      <c r="E93" s="86" t="s">
        <v>5</v>
      </c>
      <c r="F93" s="86"/>
      <c r="G93" s="86" t="s">
        <v>6</v>
      </c>
      <c r="H93" s="87"/>
      <c r="I93" s="86" t="s">
        <v>5</v>
      </c>
      <c r="J93" s="86"/>
      <c r="K93" s="86" t="s">
        <v>6</v>
      </c>
    </row>
    <row r="94" spans="1:11" ht="21" customHeight="1" x14ac:dyDescent="0.6">
      <c r="B94" s="83"/>
      <c r="C94" s="104"/>
      <c r="D94" s="85"/>
      <c r="E94" s="105" t="s">
        <v>8</v>
      </c>
      <c r="F94" s="86"/>
      <c r="G94" s="105" t="s">
        <v>8</v>
      </c>
      <c r="H94" s="90"/>
      <c r="I94" s="105" t="s">
        <v>8</v>
      </c>
      <c r="J94" s="86"/>
      <c r="K94" s="105" t="s">
        <v>8</v>
      </c>
    </row>
    <row r="95" spans="1:11" ht="21.75" customHeight="1" x14ac:dyDescent="0.6">
      <c r="A95" s="99"/>
      <c r="B95" s="92"/>
      <c r="C95" s="73"/>
      <c r="D95" s="72"/>
      <c r="H95" s="75"/>
    </row>
    <row r="96" spans="1:11" ht="21.75" customHeight="1" x14ac:dyDescent="0.6">
      <c r="A96" s="99" t="s">
        <v>215</v>
      </c>
      <c r="B96" s="92"/>
      <c r="C96" s="73"/>
      <c r="D96" s="72"/>
      <c r="E96" s="95">
        <f>SUM(E40,E70,E83)</f>
        <v>-91398238</v>
      </c>
      <c r="G96" s="95">
        <v>219085885</v>
      </c>
      <c r="H96" s="75"/>
      <c r="I96" s="95">
        <f>SUM(I40,I70,I83)</f>
        <v>-92977054</v>
      </c>
      <c r="K96" s="95">
        <v>219307022</v>
      </c>
    </row>
    <row r="97" spans="1:11" ht="21.75" customHeight="1" x14ac:dyDescent="0.6">
      <c r="A97" s="92" t="s">
        <v>207</v>
      </c>
      <c r="B97" s="92"/>
      <c r="C97" s="73"/>
      <c r="D97" s="72"/>
      <c r="E97" s="100">
        <v>297357264</v>
      </c>
      <c r="G97" s="100">
        <v>78271379</v>
      </c>
      <c r="H97" s="75"/>
      <c r="I97" s="100">
        <v>292861047</v>
      </c>
      <c r="K97" s="100">
        <v>73554025</v>
      </c>
    </row>
    <row r="98" spans="1:11" ht="6" customHeight="1" x14ac:dyDescent="0.6">
      <c r="A98" s="92"/>
      <c r="B98" s="92"/>
      <c r="C98" s="73"/>
      <c r="D98" s="72"/>
      <c r="H98" s="75"/>
    </row>
    <row r="99" spans="1:11" ht="21.75" customHeight="1" thickBot="1" x14ac:dyDescent="0.65">
      <c r="A99" s="99" t="s">
        <v>208</v>
      </c>
      <c r="B99" s="92"/>
      <c r="C99" s="73"/>
      <c r="D99" s="72"/>
      <c r="E99" s="112">
        <f>SUM(E96:E97)</f>
        <v>205959026</v>
      </c>
      <c r="G99" s="112">
        <v>297357264</v>
      </c>
      <c r="H99" s="75"/>
      <c r="I99" s="112">
        <f>SUM(I96:I97)</f>
        <v>199883993</v>
      </c>
      <c r="K99" s="112">
        <v>292861047</v>
      </c>
    </row>
    <row r="100" spans="1:11" ht="21.75" customHeight="1" thickTop="1" x14ac:dyDescent="0.6">
      <c r="A100" s="99"/>
      <c r="B100" s="92"/>
      <c r="C100" s="73"/>
      <c r="D100" s="72"/>
      <c r="E100" s="113"/>
      <c r="H100" s="75"/>
      <c r="I100" s="113"/>
    </row>
    <row r="101" spans="1:11" ht="21.75" customHeight="1" x14ac:dyDescent="0.6">
      <c r="A101" s="99" t="s">
        <v>209</v>
      </c>
      <c r="B101" s="92"/>
      <c r="C101" s="73"/>
      <c r="D101" s="72"/>
      <c r="H101" s="75"/>
      <c r="I101" s="114"/>
    </row>
    <row r="102" spans="1:11" ht="21.75" customHeight="1" x14ac:dyDescent="0.6">
      <c r="A102" s="115" t="s">
        <v>19</v>
      </c>
      <c r="B102" s="92" t="s">
        <v>210</v>
      </c>
      <c r="C102" s="84"/>
      <c r="D102" s="72"/>
      <c r="E102" s="95">
        <v>0</v>
      </c>
      <c r="F102" s="74"/>
      <c r="G102" s="95">
        <v>1908931</v>
      </c>
      <c r="H102" s="75"/>
      <c r="I102" s="95">
        <v>0</v>
      </c>
      <c r="J102" s="74"/>
      <c r="K102" s="95">
        <v>0</v>
      </c>
    </row>
    <row r="103" spans="1:11" ht="21.75" customHeight="1" x14ac:dyDescent="0.6">
      <c r="A103" s="83" t="s">
        <v>19</v>
      </c>
      <c r="B103" s="92" t="s">
        <v>211</v>
      </c>
      <c r="C103" s="84"/>
      <c r="D103" s="72"/>
      <c r="E103" s="95">
        <v>1897510</v>
      </c>
      <c r="F103" s="74"/>
      <c r="G103" s="95">
        <v>515790</v>
      </c>
      <c r="H103" s="75"/>
      <c r="I103" s="95">
        <v>2438625</v>
      </c>
      <c r="J103" s="74"/>
      <c r="K103" s="95">
        <v>0</v>
      </c>
    </row>
    <row r="104" spans="1:11" ht="21.75" customHeight="1" x14ac:dyDescent="0.6">
      <c r="A104" s="83" t="s">
        <v>19</v>
      </c>
      <c r="B104" s="92" t="s">
        <v>212</v>
      </c>
      <c r="C104" s="57"/>
      <c r="D104" s="116"/>
      <c r="E104" s="7">
        <v>52673378</v>
      </c>
      <c r="F104" s="74"/>
      <c r="G104" s="95">
        <v>0</v>
      </c>
      <c r="H104" s="75"/>
      <c r="I104" s="7">
        <v>49037864</v>
      </c>
      <c r="J104" s="74"/>
      <c r="K104" s="95">
        <v>0</v>
      </c>
    </row>
    <row r="105" spans="1:11" ht="21.75" customHeight="1" x14ac:dyDescent="0.6">
      <c r="A105" s="115" t="s">
        <v>19</v>
      </c>
      <c r="B105" s="92" t="s">
        <v>213</v>
      </c>
      <c r="C105" s="84"/>
      <c r="D105" s="72"/>
      <c r="E105" s="95">
        <v>4891</v>
      </c>
      <c r="F105" s="74"/>
      <c r="G105" s="95">
        <v>0</v>
      </c>
      <c r="H105" s="75"/>
      <c r="I105" s="95">
        <v>0</v>
      </c>
      <c r="J105" s="74"/>
      <c r="K105" s="95">
        <v>0</v>
      </c>
    </row>
    <row r="106" spans="1:11" ht="21.75" customHeight="1" x14ac:dyDescent="0.6">
      <c r="A106" s="115" t="s">
        <v>19</v>
      </c>
      <c r="B106" s="92" t="s">
        <v>217</v>
      </c>
      <c r="C106" s="84"/>
      <c r="D106" s="72"/>
      <c r="E106" s="95">
        <v>0</v>
      </c>
      <c r="F106" s="74"/>
      <c r="G106" s="95">
        <v>0</v>
      </c>
      <c r="H106" s="75"/>
      <c r="I106" s="95">
        <v>0</v>
      </c>
      <c r="J106" s="74"/>
      <c r="K106" s="95">
        <v>3739571</v>
      </c>
    </row>
    <row r="107" spans="1:11" ht="21.75" customHeight="1" x14ac:dyDescent="0.6">
      <c r="A107" s="115"/>
      <c r="B107" s="92"/>
      <c r="C107" s="84"/>
      <c r="D107" s="72"/>
      <c r="F107" s="74"/>
      <c r="H107" s="75"/>
      <c r="J107" s="74"/>
    </row>
    <row r="108" spans="1:11" ht="21.75" customHeight="1" x14ac:dyDescent="0.6">
      <c r="A108" s="115"/>
      <c r="B108" s="92"/>
      <c r="C108" s="84"/>
      <c r="D108" s="72"/>
      <c r="F108" s="74"/>
      <c r="H108" s="75"/>
      <c r="J108" s="74"/>
    </row>
    <row r="109" spans="1:11" ht="21.75" customHeight="1" x14ac:dyDescent="0.6">
      <c r="A109" s="115"/>
      <c r="B109" s="92"/>
      <c r="C109" s="84"/>
      <c r="D109" s="72"/>
      <c r="F109" s="74"/>
      <c r="H109" s="75"/>
      <c r="J109" s="74"/>
    </row>
    <row r="110" spans="1:11" ht="21.75" customHeight="1" x14ac:dyDescent="0.6">
      <c r="A110" s="115"/>
      <c r="B110" s="92"/>
      <c r="C110" s="84"/>
      <c r="D110" s="72"/>
      <c r="F110" s="74"/>
      <c r="H110" s="75"/>
      <c r="J110" s="74"/>
    </row>
    <row r="111" spans="1:11" ht="21.75" customHeight="1" x14ac:dyDescent="0.6">
      <c r="A111" s="115"/>
      <c r="B111" s="92"/>
      <c r="C111" s="84"/>
      <c r="D111" s="72"/>
      <c r="F111" s="74"/>
      <c r="H111" s="75"/>
      <c r="J111" s="74"/>
    </row>
    <row r="112" spans="1:11" ht="21.75" customHeight="1" x14ac:dyDescent="0.6">
      <c r="A112" s="115"/>
      <c r="B112" s="92"/>
      <c r="C112" s="84"/>
      <c r="D112" s="72"/>
      <c r="F112" s="74"/>
      <c r="H112" s="75"/>
      <c r="J112" s="74"/>
    </row>
    <row r="113" spans="1:10" ht="21.75" customHeight="1" x14ac:dyDescent="0.6">
      <c r="A113" s="115"/>
      <c r="B113" s="92"/>
      <c r="C113" s="84"/>
      <c r="D113" s="72"/>
      <c r="F113" s="74"/>
      <c r="H113" s="75"/>
      <c r="J113" s="74"/>
    </row>
    <row r="114" spans="1:10" ht="21.75" customHeight="1" x14ac:dyDescent="0.6">
      <c r="A114" s="115"/>
      <c r="B114" s="92"/>
      <c r="C114" s="84"/>
      <c r="D114" s="72"/>
      <c r="F114" s="74"/>
      <c r="H114" s="75"/>
      <c r="J114" s="74"/>
    </row>
    <row r="115" spans="1:10" ht="21.75" customHeight="1" x14ac:dyDescent="0.6">
      <c r="A115" s="115"/>
      <c r="B115" s="92"/>
      <c r="C115" s="84"/>
      <c r="D115" s="72"/>
      <c r="F115" s="74"/>
      <c r="H115" s="75"/>
      <c r="J115" s="74"/>
    </row>
    <row r="116" spans="1:10" ht="21.75" customHeight="1" x14ac:dyDescent="0.6">
      <c r="A116" s="115"/>
      <c r="B116" s="92"/>
      <c r="C116" s="84"/>
      <c r="D116" s="72"/>
      <c r="F116" s="74"/>
      <c r="H116" s="75"/>
      <c r="J116" s="74"/>
    </row>
    <row r="117" spans="1:10" ht="21.75" customHeight="1" x14ac:dyDescent="0.6">
      <c r="A117" s="115"/>
      <c r="B117" s="92"/>
      <c r="C117" s="84"/>
      <c r="D117" s="72"/>
      <c r="F117" s="74"/>
      <c r="H117" s="75"/>
      <c r="J117" s="74"/>
    </row>
    <row r="118" spans="1:10" ht="21.75" customHeight="1" x14ac:dyDescent="0.6">
      <c r="A118" s="115"/>
      <c r="B118" s="92"/>
      <c r="C118" s="84"/>
      <c r="D118" s="72"/>
      <c r="F118" s="74"/>
      <c r="H118" s="75"/>
      <c r="J118" s="74"/>
    </row>
    <row r="119" spans="1:10" ht="21.75" customHeight="1" x14ac:dyDescent="0.6">
      <c r="A119" s="115"/>
      <c r="B119" s="92"/>
      <c r="C119" s="84"/>
      <c r="D119" s="72"/>
      <c r="F119" s="74"/>
      <c r="H119" s="75"/>
      <c r="J119" s="74"/>
    </row>
    <row r="120" spans="1:10" ht="21.75" customHeight="1" x14ac:dyDescent="0.6">
      <c r="A120" s="115"/>
      <c r="B120" s="92"/>
      <c r="C120" s="84"/>
      <c r="D120" s="72"/>
      <c r="F120" s="74"/>
      <c r="H120" s="75"/>
      <c r="J120" s="74"/>
    </row>
    <row r="121" spans="1:10" ht="21.75" customHeight="1" x14ac:dyDescent="0.6">
      <c r="A121" s="115"/>
      <c r="B121" s="92"/>
      <c r="C121" s="84"/>
      <c r="D121" s="72"/>
      <c r="F121" s="74"/>
      <c r="H121" s="75"/>
      <c r="J121" s="74"/>
    </row>
    <row r="122" spans="1:10" ht="21.75" customHeight="1" x14ac:dyDescent="0.6">
      <c r="A122" s="115"/>
      <c r="B122" s="92"/>
      <c r="C122" s="84"/>
      <c r="D122" s="72"/>
      <c r="F122" s="74"/>
      <c r="H122" s="75"/>
      <c r="J122" s="74"/>
    </row>
    <row r="123" spans="1:10" ht="21.75" customHeight="1" x14ac:dyDescent="0.6">
      <c r="A123" s="115"/>
      <c r="B123" s="92"/>
      <c r="C123" s="84"/>
      <c r="D123" s="72"/>
      <c r="F123" s="74"/>
      <c r="H123" s="75"/>
      <c r="J123" s="74"/>
    </row>
    <row r="124" spans="1:10" ht="21.75" customHeight="1" x14ac:dyDescent="0.6">
      <c r="A124" s="115"/>
      <c r="B124" s="92"/>
      <c r="C124" s="84"/>
      <c r="D124" s="72"/>
      <c r="F124" s="74"/>
      <c r="H124" s="75"/>
      <c r="J124" s="74"/>
    </row>
    <row r="125" spans="1:10" ht="21.75" customHeight="1" x14ac:dyDescent="0.6">
      <c r="A125" s="115"/>
      <c r="B125" s="92"/>
      <c r="C125" s="84"/>
      <c r="D125" s="72"/>
      <c r="F125" s="74"/>
      <c r="H125" s="75"/>
      <c r="J125" s="74"/>
    </row>
    <row r="126" spans="1:10" ht="28.35" customHeight="1" x14ac:dyDescent="0.6">
      <c r="A126" s="115"/>
      <c r="B126" s="92"/>
      <c r="C126" s="84"/>
      <c r="D126" s="72"/>
      <c r="F126" s="74"/>
      <c r="H126" s="75"/>
      <c r="J126" s="74"/>
    </row>
    <row r="127" spans="1:10" ht="21.75" customHeight="1" x14ac:dyDescent="0.6">
      <c r="A127" s="115"/>
      <c r="B127" s="92"/>
      <c r="C127" s="84"/>
      <c r="D127" s="72"/>
      <c r="F127" s="74"/>
      <c r="H127" s="75"/>
      <c r="J127" s="74"/>
    </row>
    <row r="128" spans="1:10" ht="2.25" customHeight="1" x14ac:dyDescent="0.6">
      <c r="A128" s="115"/>
      <c r="B128" s="92"/>
      <c r="C128" s="84"/>
      <c r="D128" s="72"/>
      <c r="F128" s="74"/>
      <c r="H128" s="75"/>
      <c r="J128" s="74"/>
    </row>
    <row r="129" spans="1:11" ht="22.2" customHeight="1" x14ac:dyDescent="0.6">
      <c r="A129" s="102" t="str">
        <f>A43</f>
        <v>หมายเหตุประกอบงบการเงินรวมและงบการเงินเฉพาะกิจการเป็นส่วนหนึ่งของงบการเงินนี้</v>
      </c>
      <c r="B129" s="78"/>
      <c r="C129" s="103"/>
      <c r="D129" s="78"/>
      <c r="E129" s="80"/>
      <c r="F129" s="81"/>
      <c r="G129" s="80"/>
      <c r="H129" s="81"/>
      <c r="I129" s="80"/>
      <c r="J129" s="81"/>
      <c r="K129" s="80"/>
    </row>
  </sheetData>
  <mergeCells count="6">
    <mergeCell ref="E5:G5"/>
    <mergeCell ref="I5:K5"/>
    <mergeCell ref="E48:G48"/>
    <mergeCell ref="I48:K48"/>
    <mergeCell ref="E92:G92"/>
    <mergeCell ref="I92:K92"/>
  </mergeCells>
  <pageMargins left="0.8" right="0.5" top="0.5" bottom="0.6" header="0.49" footer="0.4"/>
  <pageSetup paperSize="9" scale="92" firstPageNumber="13" orientation="portrait" useFirstPageNumber="1" horizontalDpi="1200" verticalDpi="1200" r:id="rId1"/>
  <headerFooter>
    <oddFooter>&amp;R&amp;"Browallia New,Regular"&amp;13&amp;P</oddFooter>
  </headerFooter>
  <rowBreaks count="2" manualBreakCount="2">
    <brk id="43" man="1"/>
    <brk id="8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7-9</vt:lpstr>
      <vt:lpstr>10</vt:lpstr>
      <vt:lpstr>11</vt:lpstr>
      <vt:lpstr>12</vt:lpstr>
      <vt:lpstr>13-15</vt:lpstr>
      <vt:lpstr>'10'!Print_Area</vt:lpstr>
      <vt:lpstr>'11'!Print_Area</vt:lpstr>
      <vt:lpstr>'12'!Print_Area</vt:lpstr>
      <vt:lpstr>'13-15'!Print_Area</vt:lpstr>
      <vt:lpstr>'7-9'!Print_Area</vt:lpstr>
    </vt:vector>
  </TitlesOfParts>
  <Manager/>
  <Company>PwC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Nattamon Rungrueangphalangkul (TH)</dc:creator>
  <cp:keywords/>
  <dc:description/>
  <cp:lastModifiedBy>PENNAPA SODSAP</cp:lastModifiedBy>
  <cp:revision/>
  <cp:lastPrinted>2026-02-27T09:01:04Z</cp:lastPrinted>
  <dcterms:created xsi:type="dcterms:W3CDTF">2026-02-02T11:26:51Z</dcterms:created>
  <dcterms:modified xsi:type="dcterms:W3CDTF">2026-03-02T03:13:10Z</dcterms:modified>
  <cp:category/>
  <cp:contentStatus/>
</cp:coreProperties>
</file>