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ABAS-Non-Listed\- Non Listed Client Folder\Stone One Public Company Limited\Stone One Public Company Limited_June23'Q2\"/>
    </mc:Choice>
  </mc:AlternateContent>
  <xr:revisionPtr revIDLastSave="0" documentId="13_ncr:1_{7A571258-4869-4DDC-834B-A45BB72BE624}" xr6:coauthVersionLast="47" xr6:coauthVersionMax="47" xr10:uidLastSave="{00000000-0000-0000-0000-000000000000}"/>
  <bookViews>
    <workbookView xWindow="-120" yWindow="-120" windowWidth="21840" windowHeight="13140" activeTab="5" xr2:uid="{00000000-000D-0000-FFFF-FFFF00000000}"/>
  </bookViews>
  <sheets>
    <sheet name="2-4" sheetId="1" r:id="rId1"/>
    <sheet name="5 (3M)" sheetId="2" r:id="rId2"/>
    <sheet name="6 (6M)" sheetId="6" r:id="rId3"/>
    <sheet name="7" sheetId="3" r:id="rId4"/>
    <sheet name="8" sheetId="4" r:id="rId5"/>
    <sheet name="9-10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8" i="6" l="1"/>
  <c r="J28" i="6"/>
  <c r="H28" i="6"/>
  <c r="F28" i="6"/>
  <c r="L28" i="2" l="1"/>
  <c r="J28" i="2"/>
  <c r="H28" i="2"/>
  <c r="F28" i="2"/>
  <c r="L70" i="5"/>
  <c r="J70" i="5"/>
  <c r="H70" i="5"/>
  <c r="F70" i="5"/>
  <c r="M24" i="1"/>
  <c r="I24" i="1"/>
  <c r="G24" i="1"/>
  <c r="N20" i="4"/>
  <c r="F81" i="5" l="1"/>
  <c r="P18" i="4" l="1"/>
  <c r="G82" i="1" l="1"/>
  <c r="I73" i="1"/>
  <c r="K73" i="1"/>
  <c r="M73" i="1"/>
  <c r="G73" i="1"/>
  <c r="A3" i="5"/>
  <c r="A51" i="5" s="1"/>
  <c r="G84" i="1" l="1"/>
  <c r="L44" i="6"/>
  <c r="L18" i="6"/>
  <c r="L13" i="6"/>
  <c r="L20" i="6" s="1"/>
  <c r="L23" i="6" s="1"/>
  <c r="H44" i="6"/>
  <c r="H18" i="6"/>
  <c r="H13" i="6"/>
  <c r="L44" i="2"/>
  <c r="L18" i="2"/>
  <c r="L13" i="2"/>
  <c r="H44" i="2"/>
  <c r="H18" i="2"/>
  <c r="H13" i="2"/>
  <c r="L81" i="5"/>
  <c r="H81" i="5"/>
  <c r="L20" i="4"/>
  <c r="J20" i="4"/>
  <c r="H20" i="4"/>
  <c r="F20" i="4"/>
  <c r="P17" i="4"/>
  <c r="L20" i="3"/>
  <c r="J20" i="3"/>
  <c r="H20" i="3"/>
  <c r="F20" i="3"/>
  <c r="N20" i="3"/>
  <c r="P17" i="3"/>
  <c r="M41" i="1"/>
  <c r="M82" i="1"/>
  <c r="M131" i="1"/>
  <c r="L30" i="6" l="1"/>
  <c r="L33" i="6" s="1"/>
  <c r="H20" i="6"/>
  <c r="H23" i="6" s="1"/>
  <c r="L20" i="2"/>
  <c r="L23" i="2" s="1"/>
  <c r="H20" i="2"/>
  <c r="H23" i="2" s="1"/>
  <c r="P18" i="3"/>
  <c r="P20" i="3" s="1"/>
  <c r="P20" i="4"/>
  <c r="M84" i="1"/>
  <c r="M133" i="1" s="1"/>
  <c r="M43" i="1"/>
  <c r="L10" i="5" l="1"/>
  <c r="L23" i="5" s="1"/>
  <c r="L34" i="5" s="1"/>
  <c r="L37" i="5" s="1"/>
  <c r="L83" i="5" s="1"/>
  <c r="L86" i="5" s="1"/>
  <c r="L36" i="6"/>
  <c r="L50" i="6" s="1"/>
  <c r="H30" i="6"/>
  <c r="H33" i="6" s="1"/>
  <c r="H30" i="2"/>
  <c r="H33" i="2" s="1"/>
  <c r="H36" i="2" s="1"/>
  <c r="H50" i="2" s="1"/>
  <c r="L30" i="2"/>
  <c r="L33" i="2" s="1"/>
  <c r="L36" i="2" s="1"/>
  <c r="P12" i="4"/>
  <c r="P11" i="4"/>
  <c r="P12" i="3"/>
  <c r="P11" i="3"/>
  <c r="L46" i="6" l="1"/>
  <c r="H36" i="6"/>
  <c r="H10" i="5"/>
  <c r="H23" i="5" s="1"/>
  <c r="H34" i="5" s="1"/>
  <c r="H37" i="5" s="1"/>
  <c r="H83" i="5" s="1"/>
  <c r="H86" i="5" s="1"/>
  <c r="L50" i="2"/>
  <c r="L46" i="2"/>
  <c r="H46" i="2"/>
  <c r="F44" i="6"/>
  <c r="J44" i="6"/>
  <c r="J44" i="2"/>
  <c r="H50" i="6" l="1"/>
  <c r="H46" i="6"/>
  <c r="I131" i="1"/>
  <c r="K82" i="1" l="1"/>
  <c r="I82" i="1"/>
  <c r="F13" i="2" l="1"/>
  <c r="J13" i="2"/>
  <c r="A3" i="4" l="1"/>
  <c r="A3" i="3"/>
  <c r="A53" i="6"/>
  <c r="F18" i="6"/>
  <c r="J18" i="6"/>
  <c r="J13" i="6"/>
  <c r="F13" i="6"/>
  <c r="F20" i="6" l="1"/>
  <c r="F23" i="6" s="1"/>
  <c r="J20" i="6"/>
  <c r="J23" i="6" s="1"/>
  <c r="G41" i="1"/>
  <c r="J30" i="6" l="1"/>
  <c r="J33" i="6" s="1"/>
  <c r="F30" i="6"/>
  <c r="F33" i="6" s="1"/>
  <c r="F10" i="5" l="1"/>
  <c r="F23" i="5" s="1"/>
  <c r="F36" i="6"/>
  <c r="F50" i="6" s="1"/>
  <c r="J36" i="6"/>
  <c r="J50" i="6" s="1"/>
  <c r="J10" i="5"/>
  <c r="J46" i="6"/>
  <c r="F46" i="6"/>
  <c r="L15" i="3"/>
  <c r="H15" i="3"/>
  <c r="F15" i="3"/>
  <c r="J81" i="5"/>
  <c r="A49" i="5"/>
  <c r="L15" i="4"/>
  <c r="J15" i="4"/>
  <c r="H15" i="4"/>
  <c r="F15" i="4"/>
  <c r="J15" i="3"/>
  <c r="A54" i="2"/>
  <c r="A27" i="4" s="1"/>
  <c r="J18" i="2"/>
  <c r="F18" i="2"/>
  <c r="A144" i="1"/>
  <c r="A101" i="1"/>
  <c r="A99" i="1"/>
  <c r="A98" i="1"/>
  <c r="A53" i="1"/>
  <c r="A51" i="1"/>
  <c r="K41" i="1"/>
  <c r="I41" i="1"/>
  <c r="K24" i="1"/>
  <c r="P13" i="4" l="1"/>
  <c r="P15" i="4" s="1"/>
  <c r="F20" i="2"/>
  <c r="F23" i="2" s="1"/>
  <c r="I84" i="1"/>
  <c r="I133" i="1" s="1"/>
  <c r="J20" i="2"/>
  <c r="J23" i="2" s="1"/>
  <c r="K43" i="1"/>
  <c r="K84" i="1"/>
  <c r="G43" i="1"/>
  <c r="I43" i="1"/>
  <c r="A26" i="3"/>
  <c r="A48" i="5" s="1"/>
  <c r="A98" i="5" s="1"/>
  <c r="J30" i="2" l="1"/>
  <c r="J33" i="2" s="1"/>
  <c r="J36" i="2" s="1"/>
  <c r="J50" i="2" s="1"/>
  <c r="F30" i="2"/>
  <c r="F33" i="2" s="1"/>
  <c r="J23" i="5"/>
  <c r="J34" i="5" s="1"/>
  <c r="J37" i="5" s="1"/>
  <c r="J83" i="5" s="1"/>
  <c r="J86" i="5" s="1"/>
  <c r="F34" i="5" l="1"/>
  <c r="F37" i="5" s="1"/>
  <c r="F83" i="5" s="1"/>
  <c r="F86" i="5" s="1"/>
  <c r="F36" i="2"/>
  <c r="F50" i="2" s="1"/>
  <c r="J46" i="2"/>
  <c r="N15" i="4" s="1"/>
  <c r="K131" i="1" s="1"/>
  <c r="K133" i="1" s="1"/>
  <c r="N15" i="3"/>
  <c r="G131" i="1" s="1"/>
  <c r="G133" i="1" s="1"/>
  <c r="P13" i="3" l="1"/>
  <c r="P15" i="3" s="1"/>
  <c r="F44" i="2"/>
  <c r="F46" i="2" s="1"/>
</calcChain>
</file>

<file path=xl/sharedStrings.xml><?xml version="1.0" encoding="utf-8"?>
<sst xmlns="http://schemas.openxmlformats.org/spreadsheetml/2006/main" count="374" uniqueCount="183">
  <si>
    <t>บริษัท สโตนวัน จำกัด (มหาชน)</t>
  </si>
  <si>
    <t xml:space="preserve">งบแสดงฐานะการเงิน </t>
  </si>
  <si>
    <t>ข้อมูลทางการเงินรวม</t>
  </si>
  <si>
    <t>ข้อมูลทางการเงินเฉพาะกิจการ</t>
  </si>
  <si>
    <t>(ยังไม่ได้ตรวจสอบ)</t>
  </si>
  <si>
    <t>(ตรวจสอบแล้ว)</t>
  </si>
  <si>
    <t>31 ธันวาคม</t>
  </si>
  <si>
    <t>หมายเหตุ</t>
  </si>
  <si>
    <t>พ.ศ. 2565</t>
  </si>
  <si>
    <t>เงินสดและรายการเทียบเท่าเงินสด</t>
  </si>
  <si>
    <t>สินทรัพย์ทางการเงินที่วัดมูลค่า</t>
  </si>
  <si>
    <t>ด้วยวิธีราคาทุนตัดจำหน่าย</t>
  </si>
  <si>
    <t>ลูกหนี้การค้าและลูกหนี้อื่น - สุทธิ</t>
  </si>
  <si>
    <t>เงินให้กู้ยืมระยะยาวแก่บริษัทย่อย</t>
  </si>
  <si>
    <t>สินค้าคงเหลือ - สุทธิ</t>
  </si>
  <si>
    <t>สินทรัพย์หมุนเวียนอื่น</t>
  </si>
  <si>
    <t>รวมสินทรัพย์หมุนเวียน</t>
  </si>
  <si>
    <t>สินทรัพย์ไม่หมุนเวียน</t>
  </si>
  <si>
    <t>เงินฝากสถาบันการเงินที่มีข้อจำกัดในการใช้</t>
  </si>
  <si>
    <t>เงินฝากสถาบันการเงินที่ติดภาระผูกพัน</t>
  </si>
  <si>
    <t>เงินลงทุนในบริษัทย่อย</t>
  </si>
  <si>
    <t>อสังหาริมทรัพย์เพื่อการลงทุน - สุทธิ</t>
  </si>
  <si>
    <t>ที่ดิน อาคารและอุปกรณ์ - สุทธิ</t>
  </si>
  <si>
    <t>สินทรัพย์สิทธิการใช้ - สุทธิ</t>
  </si>
  <si>
    <t>สินทรัพย์ไม่มีตัวตน - สุทธิ</t>
  </si>
  <si>
    <t>สินทรัพย์ภาษีเงินได้รอการตัดบัญชี - สุทธิ</t>
  </si>
  <si>
    <t>สินทรัพย์ไม่หมุนเวียนอื่น</t>
  </si>
  <si>
    <t>รวมสินทรัพย์ไม่หมุนเวียน</t>
  </si>
  <si>
    <t xml:space="preserve">รวมสินทรัพย์  </t>
  </si>
  <si>
    <t>หนี้สินหมุนเวียน</t>
  </si>
  <si>
    <t>เจ้าหนี้การค้าและเจ้าหนี้อื่น</t>
  </si>
  <si>
    <t>หนี้สินตามสัญญาเช่า - ส่วนที่ถึงกำหนด</t>
  </si>
  <si>
    <t>ภาษีเงินได้ค้างจ่าย</t>
  </si>
  <si>
    <t>หนี้สินหมุนเวียนอื่น</t>
  </si>
  <si>
    <t xml:space="preserve">รวมหนี้สินหมุนเวียน </t>
  </si>
  <si>
    <t>หนี้สินไม่หมุนเวียน</t>
  </si>
  <si>
    <t>ภาระผูกพันผลประโยชน์พนักงาน</t>
  </si>
  <si>
    <t xml:space="preserve">รวมหนี้สินไม่หมุนเวียน </t>
  </si>
  <si>
    <t>รวมหนี้สิน</t>
  </si>
  <si>
    <t>ส่วนของเจ้าของ</t>
  </si>
  <si>
    <t>ทุนเรือนหุ้น</t>
  </si>
  <si>
    <t>ทุนจดทะเบียน</t>
  </si>
  <si>
    <t>ทุนที่ออกและชำระแล้ว</t>
  </si>
  <si>
    <t>ส่วนเกินมูลค่าหุ้น</t>
  </si>
  <si>
    <t>ส่วนเกินทุนจากการจ่ายโดยใช้หุ้นเป็นเกณฑ์</t>
  </si>
  <si>
    <t xml:space="preserve">กำไรสะสม </t>
  </si>
  <si>
    <t>ยังไม่ได้จัดสรร</t>
  </si>
  <si>
    <t>รวมส่วนของเจ้าของ</t>
  </si>
  <si>
    <t>รวมหนี้สินและส่วนของเจ้าของ</t>
  </si>
  <si>
    <t>งบกำไรขาดทุนเบ็ดเสร็จ</t>
  </si>
  <si>
    <t>รายได้จากการบริหารจัดการ</t>
  </si>
  <si>
    <t>รวมรายได้</t>
  </si>
  <si>
    <t>ต้นทุนขายและให้บริการ</t>
  </si>
  <si>
    <t>ต้นทุนค่าบริหารจัดการ</t>
  </si>
  <si>
    <t>รวมต้นทุน</t>
  </si>
  <si>
    <t>กำไรขั้นต้น</t>
  </si>
  <si>
    <t xml:space="preserve">รายได้อื่น   </t>
  </si>
  <si>
    <t>กำไรก่อนค่าใช้จ่าย</t>
  </si>
  <si>
    <t>ค่าใช้จ่ายในการขาย</t>
  </si>
  <si>
    <t>ค่าใช้จ่ายในการบริหาร</t>
  </si>
  <si>
    <t>กำไรก่อนต้นทุนทางการเงินและภาษีเงินได้</t>
  </si>
  <si>
    <t>ต้นทุนทางการเงิน</t>
  </si>
  <si>
    <t>กำไรก่อนภาษีเงินได้</t>
  </si>
  <si>
    <t>รายการที่จะไม่จัดประเภทรายการใหม่</t>
  </si>
  <si>
    <t>ไปยังกำไรหรือขาดทุนในภายหลัง</t>
  </si>
  <si>
    <t xml:space="preserve"> - สุทธิจากภาษี</t>
  </si>
  <si>
    <t>งบแสดงการเปลี่ยนแปลงส่วนของเจ้าของ</t>
  </si>
  <si>
    <t>กำไรสะสม</t>
  </si>
  <si>
    <t>จัดสรรแล้ว -</t>
  </si>
  <si>
    <t>กำไรเบ็ดเสร็จรวมสำหรับงวด</t>
  </si>
  <si>
    <t>ยอดคงเหลือ ณ วันที่ 1 มกราคม พ.ศ. 2565</t>
  </si>
  <si>
    <t>-</t>
  </si>
  <si>
    <t>งบกระแสเงินสด</t>
  </si>
  <si>
    <t>รายการปรับปรุงกำไรก่อนภาษีเงินได้</t>
  </si>
  <si>
    <t>เป็นเงินสดสุทธิจากกิจกรรมดำเนินงาน</t>
  </si>
  <si>
    <t>- ค่าเสื่อมราคา</t>
  </si>
  <si>
    <t>- ค่าตัดจำหน่าย</t>
  </si>
  <si>
    <t xml:space="preserve">- ค่าเผื่อการลดมูลค่าสินค้าคงเหลือ (กลับรายการ) </t>
  </si>
  <si>
    <t>- ภาระผูกพันผลประโยชน์พนักงาน</t>
  </si>
  <si>
    <t>- รายได้ดอกเบี้ย</t>
  </si>
  <si>
    <t>- ต้นทุนทางการเงิน</t>
  </si>
  <si>
    <t>กระแสเงินสดก่อนการเปลี่ยนแปลงในเงินทุนหมุนเวียน</t>
  </si>
  <si>
    <t>การเปลี่ยนแปลงในเงินทุนหมุนเวียน</t>
  </si>
  <si>
    <t>- ลูกหนี้การค้าและลูกหนี้อื่น</t>
  </si>
  <si>
    <t>- สินค้าคงเหลือ</t>
  </si>
  <si>
    <t>- สินทรัพย์หมุนเวียนอื่น</t>
  </si>
  <si>
    <t>- สินทรัพย์ไม่หมุนเวียนอื่น</t>
  </si>
  <si>
    <t>- เจ้าหนี้การค้าและเจ้าหนี้อื่น</t>
  </si>
  <si>
    <t>- หนี้สินหมุนเวียนอื่น</t>
  </si>
  <si>
    <t>- จ่ายภาระผูกพันผลประโยชน์พนักงาน</t>
  </si>
  <si>
    <t>เงินสดได้มาจากการดำเนินงาน</t>
  </si>
  <si>
    <t>- จ่ายภาษีเงินได้</t>
  </si>
  <si>
    <t>เงินสดสุทธิได้มาจากกิจกรรมดำเนินงาน</t>
  </si>
  <si>
    <t>เงินสดจ่ายเพื่อซื้อสินทรัพย์ถาวร</t>
  </si>
  <si>
    <t>เงินสดจ่ายเพื่อซื้อสินทรัพย์ไม่มีตัวตน</t>
  </si>
  <si>
    <t>เงินสดรับจากดอกเบี้ย</t>
  </si>
  <si>
    <t>กระแสเงินสดจากกิจกรรมจัดหาเงิน</t>
  </si>
  <si>
    <t>เงินสดรับจากเงินกู้ยืมระยะสั้นจากสถาบันการเงิน</t>
  </si>
  <si>
    <t>เงินสดจ่ายชำระเงินกู้ยืมระยะสั้นจากสถาบันการเงิน</t>
  </si>
  <si>
    <t>เงินสดจ่ายชำระหนี้สินตามสัญญาเช่า</t>
  </si>
  <si>
    <t>เงินสดจ่ายดอกเบี้ย</t>
  </si>
  <si>
    <t>เงินสดและรายการเทียบเท่าเงินสดต้นงวด</t>
  </si>
  <si>
    <t>เงินสดและรายการเทียบเท่าเงินสดปลายงวด</t>
  </si>
  <si>
    <t>ข้อมูลเพิ่มเติม</t>
  </si>
  <si>
    <t>รายการที่มิใช่เงินสด</t>
  </si>
  <si>
    <t>เจ้าหนี้จากการซื้อสินทรัพย์ถาวรและสินทรัพย์ไม่มีตัวตน</t>
  </si>
  <si>
    <t>การได้มาของสินทรัพย์สิทธิการใช้ภายใต้สัญญาเช่า</t>
  </si>
  <si>
    <t>ส่วนเกินทุนจากการจ่าย</t>
  </si>
  <si>
    <t>โดยใช้หุ้นเป็นเกณฑ์</t>
  </si>
  <si>
    <t>ทุนสำรองตามกฎหมาย</t>
  </si>
  <si>
    <t>- สินทรัพย์ทางการเงินที่วัดมูลค่าด้วยวิธีราคาทุนตัดจำหน่าย</t>
  </si>
  <si>
    <t>กำไรต่อหุ้น</t>
  </si>
  <si>
    <t>เงินสดสุทธิได้มาจาก(ใช้ไปใน)กิจกรรมลงทุน</t>
  </si>
  <si>
    <t>จัดสรรแล้ว - ทุนสำรองตามกฎหมาย</t>
  </si>
  <si>
    <t>- ค่าเผื่อผลขาดทุนด้านเครดิตที่คาดว่าจะเกิดขึ้น (กลับรายการ)</t>
  </si>
  <si>
    <t>30 มิถุนายน</t>
  </si>
  <si>
    <t>ยอดคงเหลือ ณ วันที่ 30 มิถุนายน พ.ศ. 2565</t>
  </si>
  <si>
    <t>เงินปันผลจ่าย</t>
  </si>
  <si>
    <t>จ่ายเงินปันผล</t>
  </si>
  <si>
    <t>เงินสดรับจากการจำหน่ายสินทรัพย์ถาวร</t>
  </si>
  <si>
    <r>
      <t>งบแสดงฐานะการเงิน</t>
    </r>
    <r>
      <rPr>
        <sz val="13"/>
        <color theme="1"/>
        <rFont val="Browallia New"/>
        <family val="2"/>
      </rPr>
      <t xml:space="preserve"> (ต่อ)</t>
    </r>
  </si>
  <si>
    <r>
      <t>งบแสดงการเปลี่ยนแปลงส่วนของเจ้าของ</t>
    </r>
    <r>
      <rPr>
        <sz val="13"/>
        <color theme="1"/>
        <rFont val="Browallia New"/>
        <family val="2"/>
      </rPr>
      <t xml:space="preserve"> (ต่อ)</t>
    </r>
  </si>
  <si>
    <r>
      <t>งบกระแสเงินสด</t>
    </r>
    <r>
      <rPr>
        <sz val="13"/>
        <color theme="1"/>
        <rFont val="Browallia New"/>
        <family val="2"/>
      </rPr>
      <t xml:space="preserve"> (ต่อ)</t>
    </r>
  </si>
  <si>
    <t>เงินสดและรายการเทียบเท่าเงินสดเพิ่มขึ้น(ลดลง)สุทธิ</t>
  </si>
  <si>
    <t>- ส่วนที่ถึงกำหนดรับชำระภายในหนึ่งปี</t>
  </si>
  <si>
    <t>และชำระแล้ว</t>
  </si>
  <si>
    <t>ทุนที่ออก</t>
  </si>
  <si>
    <t>มูลค่าหุ้น</t>
  </si>
  <si>
    <t>ส่วนเกิน</t>
  </si>
  <si>
    <t>หนี้สินตามสัญญาเช่า - สุทธิ</t>
  </si>
  <si>
    <t>ชำระภายในหนึ่งปี - สุทธิ</t>
  </si>
  <si>
    <t>การวัดมูลค่าใหม่ของภาระผูกพันผลประโยชน์</t>
  </si>
  <si>
    <t>พนักงาน - สุทธิจากภาษี</t>
  </si>
  <si>
    <t>การโอนสินค้าคงเหลือเป็นสินทรัพย์ถาวร</t>
  </si>
  <si>
    <t>พ.ศ. 2566</t>
  </si>
  <si>
    <t>ณ วันที่ 30 มิถุนายน พ.ศ. 2566</t>
  </si>
  <si>
    <t>ค่าฟื้นฟูสภาพเหมืองรอตัดจ่าย - สุทธิ</t>
  </si>
  <si>
    <t>เงินกู้ยืมระยะยาวจากสถาบันการเงิน</t>
  </si>
  <si>
    <t>ประมาณการหนี้สินจากการฟื้นฟูสภาพเหมือง</t>
  </si>
  <si>
    <t>สำหรับงวดสามเดือนสิ้นสุดวันที่ 30 มิถุนายน พ.ศ. 2566</t>
  </si>
  <si>
    <t>ยอดคงเหลือ ณ วันที่ 1 มกราคม พ.ศ. 2566</t>
  </si>
  <si>
    <t>ยอดคงเหลือ ณ วันที่ 30 มิถุนายน พ.ศ. 2566</t>
  </si>
  <si>
    <t>สำหรับงวดหกเดือนสิ้นสุดวันที่ 30 มิถุนายน พ.ศ. 2566</t>
  </si>
  <si>
    <t>ค่าเปิดหน้าเหมืองรอตัดจ่าย - สุทธิ</t>
  </si>
  <si>
    <t>กำไรขาดทุนเบ็ดเสร็จอื่นสำหรับงวด</t>
  </si>
  <si>
    <t>กำไรต่อหุ้นขั้นพื้นฐาน (บาทต่อหุ้น)</t>
  </si>
  <si>
    <t>- (กำไร)ขาดทุนจากการจำหน่าย</t>
  </si>
  <si>
    <t xml:space="preserve">   และตัดจำหน่ายสินทรัพย์ถาวร</t>
  </si>
  <si>
    <t>11,12</t>
  </si>
  <si>
    <t>เงินกู้ยืมระยะสั้นจากสถาบันการเงิน</t>
  </si>
  <si>
    <t>บาท</t>
  </si>
  <si>
    <t xml:space="preserve">หุ้นสามัญจำนวน 242,134,600 หุ้น </t>
  </si>
  <si>
    <t xml:space="preserve">หุ้นสามัญจำนวน 307,134,600 หุ้น </t>
  </si>
  <si>
    <t>เงินให้กู้ยืมระยะสั้นแก่บริษัทย่อย</t>
  </si>
  <si>
    <t>14.2</t>
  </si>
  <si>
    <t>เงินสดจ่ายเงินมัดจำ</t>
  </si>
  <si>
    <t>กระแสเงินสดจากกิจกรรมลงทุน</t>
  </si>
  <si>
    <t>เงินสดรับจากเงินกู้ยืมระยะยาวจากสถาบันการเงิน</t>
  </si>
  <si>
    <t>เงินสดจ่ายชำระเงินกู้ยืมระยะยาวจากสถาบันการเงิน</t>
  </si>
  <si>
    <t>14.1</t>
  </si>
  <si>
    <t xml:space="preserve">                                                                   (                                            )</t>
  </si>
  <si>
    <t xml:space="preserve">                                                                 ………………………………………………..</t>
  </si>
  <si>
    <t>สินทรัพย์</t>
  </si>
  <si>
    <t>สินทรัพย์หมุนเวียน</t>
  </si>
  <si>
    <t>หนี้สินและส่วนของเจ้าของ</t>
  </si>
  <si>
    <t>กระแสเงินสดจากกิจกรรมดำเนินงาน</t>
  </si>
  <si>
    <t>เงินสดจ่ายสำหรับเงินให้กู้ยืมระยะสั้นแก่บริษัทย่อย</t>
  </si>
  <si>
    <t>เงินสดรับสำหรับเงินให้กู้ยืมระยะยาวแก่บริษัทย่อย</t>
  </si>
  <si>
    <t>เงินสดจ่ายสำหรับเงินให้กู้ยืมระยะยาวแก่บริษัทย่อย</t>
  </si>
  <si>
    <t>เงินสดสุทธิได้มาจาก(ใช้ไปใน)กิจกรรมจัดหาเงิน</t>
  </si>
  <si>
    <r>
      <t xml:space="preserve">หนี้สินและส่วนของเจ้าของ </t>
    </r>
    <r>
      <rPr>
        <sz val="13"/>
        <color theme="1"/>
        <rFont val="Browallia New"/>
        <family val="2"/>
      </rPr>
      <t>(ต่อ)</t>
    </r>
  </si>
  <si>
    <t>รายได้จากการขายและให้บริการ</t>
  </si>
  <si>
    <t xml:space="preserve">หุ้นสามัญจำนวน 24,213,460 หุ้น </t>
  </si>
  <si>
    <t>หุ้นสามัญจำนวน 24,213,460 หุ้น</t>
  </si>
  <si>
    <t>มูลค่าที่ตราไว้หุ้นละ 10 บาท</t>
  </si>
  <si>
    <t xml:space="preserve">มูลค่าที่ตราไว้หุ้นละ 1 บาท </t>
  </si>
  <si>
    <t xml:space="preserve">มูลค่าที่ชำระแล้วหุ้นละ 1 บาท </t>
  </si>
  <si>
    <t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t>
  </si>
  <si>
    <t>21.5</t>
  </si>
  <si>
    <t>กำไรสำหรับงวด</t>
  </si>
  <si>
    <t>ค่าเปิดหน้าเหมืองรอตัดจ่าย</t>
  </si>
  <si>
    <t>ภาษีเงินได้</t>
  </si>
  <si>
    <t>รวมค่าใช้จ่าย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</si>
</sst>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7">
    <numFmt numFmtId="5" formatCode="&quot;£&quot;#,##0;\-&quot;£&quot;#,##0"/>
    <numFmt numFmtId="6" formatCode="&quot;£&quot;#,##0;[Red]\-&quot;£&quot;#,##0"/>
    <numFmt numFmtId="8" formatCode="&quot;£&quot;#,##0.00;[Red]\-&quot;£&quot;#,##0.00"/>
    <numFmt numFmtId="41" formatCode="_-* #,##0_-;\-* #,##0_-;_-* &quot;-&quot;_-;_-@_-"/>
    <numFmt numFmtId="43" formatCode="_-* #,##0.00_-;\-* #,##0.00_-;_-* &quot;-&quot;??_-;_-@_-"/>
    <numFmt numFmtId="164" formatCode="#,##0;\(#,##0\)"/>
    <numFmt numFmtId="165" formatCode="#,##0;\(#,##0\);\-"/>
    <numFmt numFmtId="166" formatCode="#,##0.0;\(#,##0.0\)"/>
    <numFmt numFmtId="167" formatCode="#,##0;\(#,##0\);&quot;-&quot;"/>
    <numFmt numFmtId="168" formatCode="_(* #,##0_);_(* \(#,##0\);_(* &quot;-&quot;_);_(@_)"/>
    <numFmt numFmtId="169" formatCode="_(* #,##0.00_);_(* \(#,##0.00\);_(* &quot;-&quot;??_);_(@_)"/>
    <numFmt numFmtId="170" formatCode="_(* #,##0.00_);_(* \(#,##0.00\);_(* &quot;-&quot;_);_(@_)"/>
    <numFmt numFmtId="171" formatCode="#,##0.00;\(#,##0.00\);&quot;-&quot;"/>
    <numFmt numFmtId="172" formatCode="_(* #,##0_);_(* \(#,##0\);_(* &quot;-&quot;??_);_(@_)"/>
    <numFmt numFmtId="173" formatCode="_(* #,##0.0_);_(* \(#,##0.0\);_(* &quot;-&quot;??_);_(@_)"/>
    <numFmt numFmtId="174" formatCode="0.0%"/>
    <numFmt numFmtId="175" formatCode="_-* #,##0_-;\-* #,##0_-;_-* &quot;-&quot;??_-;_-@_-"/>
    <numFmt numFmtId="176" formatCode="#,##0.00;[Red]\(#,##0.00\)"/>
    <numFmt numFmtId="177" formatCode="#,##0.00;\(#,##0.00\)"/>
    <numFmt numFmtId="178" formatCode="#,##0.00_ ;[Red]\-#,##0.00\ "/>
    <numFmt numFmtId="179" formatCode="0.000"/>
    <numFmt numFmtId="180" formatCode="#,##0.000;\(#,##0.000\)"/>
    <numFmt numFmtId="181" formatCode="&quot;Yes&quot;;&quot;Yes&quot;;&quot;No&quot;"/>
    <numFmt numFmtId="182" formatCode="&quot;True&quot;;&quot;True&quot;;&quot;False&quot;"/>
    <numFmt numFmtId="183" formatCode="&quot;$&quot;#,##0_);\(&quot;$&quot;#,##0\)"/>
    <numFmt numFmtId="184" formatCode="&quot;$&quot;#,##0.00_);[Red]\(&quot;$&quot;#,##0.00\)"/>
    <numFmt numFmtId="185" formatCode="_(&quot;$&quot;* #,##0_);_(&quot;$&quot;* \(#,##0\);_(&quot;$&quot;* &quot;-&quot;_);_(@_)"/>
    <numFmt numFmtId="186" formatCode="_(&quot;$&quot;* #,##0.00_);_(&quot;$&quot;* \(#,##0.00\);_(&quot;$&quot;* &quot;-&quot;??_);_(@_)"/>
    <numFmt numFmtId="187" formatCode="&quot;฿&quot;#,##0;\-&quot;฿&quot;#,##0"/>
    <numFmt numFmtId="188" formatCode="&quot;฿&quot;#,##0.00;[Red]\-&quot;฿&quot;#,##0.00"/>
    <numFmt numFmtId="189" formatCode="_-&quot;฿&quot;* #,##0_-;\-&quot;฿&quot;* #,##0_-;_-&quot;฿&quot;* &quot;-&quot;_-;_-@_-"/>
    <numFmt numFmtId="190" formatCode="_-&quot;฿&quot;* #,##0.00_-;\-&quot;฿&quot;* #,##0.00_-;_-&quot;฿&quot;* &quot;-&quot;??_-;_-@_-"/>
    <numFmt numFmtId="191" formatCode="#,##0.00\ ;\(#,##0.00\)"/>
    <numFmt numFmtId="192" formatCode="#,##0.00\ ;\(#,##0.00\);\-\ \ \ \ \ ;"/>
    <numFmt numFmtId="193" formatCode="dd\-mmm\-yy_)"/>
    <numFmt numFmtId="194" formatCode="#,##0.00\ &quot;F&quot;;\-#,##0.00\ &quot;F&quot;"/>
    <numFmt numFmtId="195" formatCode="_-* #,##0.00\ _F_-;\-* #,##0.00\ _F_-;_-* &quot;-&quot;??\ _F_-;_-@_-"/>
    <numFmt numFmtId="196" formatCode="0.00000000000"/>
    <numFmt numFmtId="197" formatCode="_-[$€-2]* #,##0.00_-;\-[$€-2]* #,##0.00_-;_-[$€-2]* &quot;-&quot;??_-"/>
    <numFmt numFmtId="198" formatCode="0.00\ [$EUR]"/>
    <numFmt numFmtId="199" formatCode="_(* #,##0.000000_);_(* \(#,##0.000000\);_(* &quot;-&quot;??_);_(@_)"/>
    <numFmt numFmtId="200" formatCode="_(&quot;ß&quot;* #,##0.00_);_(&quot;ß&quot;* \(#,##0.00\);_(&quot;ß&quot;* &quot;-&quot;??_);_(@_)"/>
    <numFmt numFmtId="201" formatCode="_(&quot;$&quot;* #,##0.00_);_(&quot;&quot;* \(#,##0.00\);_(&quot;$&quot;* &quot;-&quot;??_);_(@_)"/>
    <numFmt numFmtId="202" formatCode="\t&quot;$&quot;#,##0.00_);[Red]\(\t&quot;$&quot;#,##0.00\)"/>
    <numFmt numFmtId="203" formatCode=";;;"/>
    <numFmt numFmtId="204" formatCode="_(* #,##0.00000_);_(* \(#,##0.00000\);_(* &quot;-&quot;??_);_(@_)"/>
    <numFmt numFmtId="205" formatCode="\t0.00"/>
    <numFmt numFmtId="206" formatCode="&quot;US$&quot;#,##0_);[Red]\(&quot;US$&quot;#,##0\)"/>
    <numFmt numFmtId="207" formatCode="d/mm/yy;@"/>
    <numFmt numFmtId="208" formatCode="#,##0;\-#,##0;&quot;-&quot;"/>
    <numFmt numFmtId="209" formatCode="0;[Red]0"/>
    <numFmt numFmtId="210" formatCode="0.00_);[Red]\(0.00\)"/>
    <numFmt numFmtId="211" formatCode="0.00_);\(0.00\)"/>
    <numFmt numFmtId="212" formatCode="0.00;[Red]0.00"/>
    <numFmt numFmtId="213" formatCode="0.0_);\(0.0\)"/>
    <numFmt numFmtId="214" formatCode="&quot;$&quot;#,##0\ ;\(&quot;$&quot;#,##0\)"/>
    <numFmt numFmtId="215" formatCode="&quot;€&quot;#,##0.00_);\(&quot;€&quot;#,##0.00\)"/>
    <numFmt numFmtId="216" formatCode="0%;\(0%\)"/>
    <numFmt numFmtId="217" formatCode="0_);\(0\)"/>
    <numFmt numFmtId="218" formatCode="0.0_);[Red]\(0.0\)"/>
    <numFmt numFmtId="219" formatCode="General_)"/>
    <numFmt numFmtId="220" formatCode="_-&quot;NT$&quot;* #,##0_-;\-&quot;NT$&quot;* #,##0_-;_-&quot;NT$&quot;* &quot;-&quot;_-;_-@_-"/>
    <numFmt numFmtId="221" formatCode="_-&quot;NT$&quot;* #,##0.00_-;\-&quot;NT$&quot;* #,##0.00_-;_-&quot;NT$&quot;* &quot;-&quot;??_-;_-@_-"/>
    <numFmt numFmtId="222" formatCode="\t&quot;£&quot;#,##0_);\(\t&quot;£&quot;#,##0\)"/>
    <numFmt numFmtId="223" formatCode="d/mm/yy\ "/>
    <numFmt numFmtId="224" formatCode="\t&quot;£&quot;#,##0.00_);[Red]\(\t&quot;£&quot;#,##0.00\)"/>
    <numFmt numFmtId="225" formatCode="\t&quot;฿&quot;#,##0_);\(\t&quot;฿&quot;#,##0\)"/>
    <numFmt numFmtId="226" formatCode="#,##0.0_);[Red]\(#,##0.0\)"/>
    <numFmt numFmtId="227" formatCode="[$-409]d\-mmm\-yy;@"/>
    <numFmt numFmtId="228" formatCode="\t&quot;£&quot;#,##0_);[Red]\(\t&quot;£&quot;#,##0\)"/>
    <numFmt numFmtId="229" formatCode="#,##0;[Red]\(#,##0\)"/>
    <numFmt numFmtId="230" formatCode="_(* #,##0.0000_);_(* \(#,##0.0000\);_(* &quot;-&quot;????_);_(@_)"/>
    <numFmt numFmtId="231" formatCode="#,##0.00\ &quot;FB&quot;;[Red]\-#,##0.00\ &quot;FB&quot;"/>
    <numFmt numFmtId="232" formatCode="_-* #,##0.00\ _€_-;\-* #,##0.00\ _€_-;_-* &quot;-&quot;??\ _€_-;_-@_-"/>
    <numFmt numFmtId="233" formatCode="_-* #,##0.00\ &quot;€&quot;_-;\-* #,##0.00\ &quot;€&quot;_-;_-* &quot;-&quot;??\ &quot;€&quot;_-;_-@_-"/>
    <numFmt numFmtId="234" formatCode="_-* #,##0.00_-;_-* #,##0.00\-;_-* &quot;-&quot;??_-;_-@_-"/>
    <numFmt numFmtId="235" formatCode="_ * #,##0.00_ ;_ * \-#,##0.00_ ;_ * &quot;-&quot;??_ ;_ @_ "/>
  </numFmts>
  <fonts count="190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3"/>
      <color theme="1"/>
      <name val="Browallia New"/>
      <family val="2"/>
    </font>
    <font>
      <sz val="13"/>
      <color theme="1"/>
      <name val="Browallia New"/>
      <family val="2"/>
    </font>
    <font>
      <sz val="10"/>
      <name val="Arial"/>
      <family val="2"/>
    </font>
    <font>
      <sz val="13"/>
      <color rgb="FFFF0000"/>
      <name val="Browallia New"/>
      <family val="2"/>
    </font>
    <font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3"/>
      <color rgb="FF000000"/>
      <name val="Browallia New"/>
      <family val="2"/>
    </font>
    <font>
      <sz val="13"/>
      <name val="Browallia New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name val="Arial"/>
      <family val="2"/>
    </font>
    <font>
      <sz val="14"/>
      <name val="Cordia New"/>
      <family val="2"/>
    </font>
    <font>
      <sz val="11"/>
      <color theme="1"/>
      <name val="Arial"/>
      <family val="2"/>
      <charset val="222"/>
      <scheme val="minor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4"/>
      <name val="Angsana New"/>
      <family val="1"/>
    </font>
    <font>
      <sz val="8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sz val="11"/>
      <color theme="1"/>
      <name val="Arial"/>
      <family val="2"/>
    </font>
    <font>
      <u/>
      <sz val="10"/>
      <color rgb="FF0563C1"/>
      <name val="Georgia"/>
      <family val="1"/>
    </font>
    <font>
      <u/>
      <sz val="10"/>
      <color theme="10"/>
      <name val="Georgia"/>
      <family val="1"/>
    </font>
    <font>
      <sz val="10"/>
      <color theme="1"/>
      <name val="Arial Unicode MS"/>
      <family val="2"/>
    </font>
    <font>
      <b/>
      <sz val="10"/>
      <name val="Arial"/>
      <family val="2"/>
    </font>
    <font>
      <sz val="11"/>
      <color indexed="8"/>
      <name val="Tahoma"/>
      <family val="2"/>
      <charset val="222"/>
    </font>
    <font>
      <sz val="11"/>
      <color theme="1"/>
      <name val="Calibri"/>
      <family val="2"/>
      <charset val="222"/>
    </font>
    <font>
      <sz val="11"/>
      <color rgb="FF000000"/>
      <name val="Tahoma"/>
      <family val="2"/>
      <charset val="222"/>
    </font>
    <font>
      <sz val="11"/>
      <color theme="0"/>
      <name val="Arial"/>
      <family val="2"/>
      <charset val="222"/>
      <scheme val="minor"/>
    </font>
    <font>
      <sz val="10"/>
      <color indexed="8"/>
      <name val="Arial"/>
      <family val="2"/>
    </font>
    <font>
      <u/>
      <sz val="14"/>
      <color indexed="12"/>
      <name val="Cordia New"/>
      <family val="2"/>
    </font>
    <font>
      <sz val="14"/>
      <name val="AngsanaUPC"/>
      <family val="1"/>
      <charset val="222"/>
    </font>
    <font>
      <sz val="8"/>
      <name val="Arial"/>
      <family val="2"/>
      <charset val="222"/>
    </font>
    <font>
      <sz val="7"/>
      <name val="Small Fonts"/>
      <family val="2"/>
    </font>
    <font>
      <sz val="16"/>
      <name val="BrowalliaUPC"/>
      <family val="2"/>
      <charset val="222"/>
    </font>
    <font>
      <b/>
      <sz val="10"/>
      <color indexed="10"/>
      <name val="Arial"/>
      <family val="2"/>
    </font>
    <font>
      <sz val="10"/>
      <name val="Times New Roman"/>
      <family val="1"/>
    </font>
    <font>
      <sz val="12"/>
      <name val="Tms Rmn"/>
      <charset val="22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  <charset val="222"/>
    </font>
    <font>
      <b/>
      <sz val="18"/>
      <name val="Arial"/>
      <family val="2"/>
    </font>
    <font>
      <b/>
      <sz val="12"/>
      <name val="Arial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1"/>
      <color indexed="8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Arial"/>
      <family val="2"/>
      <charset val="222"/>
    </font>
    <font>
      <sz val="12"/>
      <name val="Times New Roman"/>
      <family val="1"/>
    </font>
    <font>
      <sz val="11"/>
      <color indexed="8"/>
      <name val="Calibri"/>
      <family val="2"/>
      <charset val="222"/>
    </font>
    <font>
      <sz val="14"/>
      <name val="AngsanaUPC"/>
      <family val="1"/>
    </font>
    <font>
      <sz val="11"/>
      <color indexed="9"/>
      <name val="Calibri"/>
      <family val="2"/>
      <charset val="222"/>
    </font>
    <font>
      <sz val="11"/>
      <name val="Times New Roman"/>
      <family val="1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0"/>
      <name val="MS Sans Serif"/>
      <family val="2"/>
      <charset val="222"/>
    </font>
    <font>
      <sz val="10"/>
      <name val="ApFont"/>
    </font>
    <font>
      <b/>
      <sz val="10"/>
      <color indexed="8"/>
      <name val="BrowalliaUPC"/>
      <family val="2"/>
      <charset val="222"/>
    </font>
    <font>
      <b/>
      <sz val="12"/>
      <color indexed="12"/>
      <name val="BrowalliaUPC"/>
      <family val="2"/>
      <charset val="222"/>
    </font>
    <font>
      <sz val="10"/>
      <color indexed="8"/>
      <name val="BrowalliaUPC"/>
      <family val="2"/>
      <charset val="222"/>
    </font>
    <font>
      <sz val="14"/>
      <color indexed="8"/>
      <name val="BrowalliaUPC"/>
      <family val="2"/>
      <charset val="222"/>
    </font>
    <font>
      <sz val="12"/>
      <color indexed="8"/>
      <name val="BrowalliaUPC"/>
      <family val="2"/>
      <charset val="222"/>
    </font>
    <font>
      <b/>
      <sz val="14"/>
      <color indexed="12"/>
      <name val="BrowalliaUPC"/>
      <family val="2"/>
      <charset val="222"/>
    </font>
    <font>
      <b/>
      <sz val="11"/>
      <color indexed="52"/>
      <name val="Calibri"/>
      <family val="2"/>
      <charset val="222"/>
    </font>
    <font>
      <sz val="11"/>
      <color indexed="10"/>
      <name val="Calibri"/>
      <family val="2"/>
      <charset val="222"/>
    </font>
    <font>
      <i/>
      <sz val="11"/>
      <color indexed="23"/>
      <name val="Calibri"/>
      <family val="2"/>
      <charset val="222"/>
    </font>
    <font>
      <b/>
      <sz val="18"/>
      <color indexed="56"/>
      <name val="Cambria"/>
      <family val="2"/>
      <charset val="222"/>
    </font>
    <font>
      <u/>
      <sz val="10.5"/>
      <color indexed="12"/>
      <name val="BrowalliaUPC"/>
      <family val="2"/>
      <charset val="222"/>
    </font>
    <font>
      <b/>
      <sz val="11"/>
      <color indexed="9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17"/>
      <name val="Calibri"/>
      <family val="2"/>
      <charset val="222"/>
    </font>
    <font>
      <u/>
      <sz val="10.5"/>
      <color indexed="36"/>
      <name val="BrowalliaUPC"/>
      <family val="2"/>
      <charset val="222"/>
    </font>
    <font>
      <sz val="12"/>
      <name val="นูลมรผ"/>
      <charset val="129"/>
    </font>
    <font>
      <sz val="10"/>
      <name val="Arial"/>
      <family val="2"/>
      <charset val="222"/>
    </font>
    <font>
      <sz val="14"/>
      <name val="Cordia New"/>
      <family val="2"/>
      <charset val="222"/>
    </font>
    <font>
      <sz val="11"/>
      <color indexed="6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1"/>
      <name val="ＭＳ Ｐゴシック"/>
      <charset val="128"/>
    </font>
    <font>
      <sz val="11"/>
      <color theme="1"/>
      <name val="Arial"/>
      <family val="2"/>
      <charset val="222"/>
    </font>
    <font>
      <b/>
      <sz val="18"/>
      <color theme="3"/>
      <name val="Arial"/>
      <family val="2"/>
      <charset val="222"/>
      <scheme val="major"/>
    </font>
    <font>
      <b/>
      <sz val="15"/>
      <color theme="3"/>
      <name val="Arial"/>
      <family val="2"/>
      <charset val="222"/>
      <scheme val="minor"/>
    </font>
    <font>
      <b/>
      <sz val="13"/>
      <color theme="3"/>
      <name val="Arial"/>
      <family val="2"/>
      <charset val="222"/>
      <scheme val="minor"/>
    </font>
    <font>
      <b/>
      <sz val="11"/>
      <color theme="3"/>
      <name val="Arial"/>
      <family val="2"/>
      <charset val="222"/>
      <scheme val="minor"/>
    </font>
    <font>
      <sz val="11"/>
      <color rgb="FF006100"/>
      <name val="Arial"/>
      <family val="2"/>
      <charset val="222"/>
      <scheme val="minor"/>
    </font>
    <font>
      <sz val="11"/>
      <color rgb="FF9C0006"/>
      <name val="Arial"/>
      <family val="2"/>
      <charset val="222"/>
      <scheme val="minor"/>
    </font>
    <font>
      <sz val="11"/>
      <color rgb="FF9C6500"/>
      <name val="Arial"/>
      <family val="2"/>
      <charset val="222"/>
      <scheme val="minor"/>
    </font>
    <font>
      <sz val="11"/>
      <color rgb="FF3F3F76"/>
      <name val="Arial"/>
      <family val="2"/>
      <charset val="222"/>
      <scheme val="minor"/>
    </font>
    <font>
      <b/>
      <sz val="11"/>
      <color rgb="FF3F3F3F"/>
      <name val="Arial"/>
      <family val="2"/>
      <charset val="222"/>
      <scheme val="minor"/>
    </font>
    <font>
      <b/>
      <sz val="11"/>
      <color rgb="FFFA7D00"/>
      <name val="Arial"/>
      <family val="2"/>
      <charset val="222"/>
      <scheme val="minor"/>
    </font>
    <font>
      <sz val="11"/>
      <color rgb="FFFA7D00"/>
      <name val="Arial"/>
      <family val="2"/>
      <charset val="222"/>
      <scheme val="minor"/>
    </font>
    <font>
      <b/>
      <sz val="11"/>
      <color theme="0"/>
      <name val="Arial"/>
      <family val="2"/>
      <charset val="222"/>
      <scheme val="minor"/>
    </font>
    <font>
      <sz val="11"/>
      <color rgb="FFFF0000"/>
      <name val="Arial"/>
      <family val="2"/>
      <charset val="222"/>
      <scheme val="minor"/>
    </font>
    <font>
      <i/>
      <sz val="11"/>
      <color rgb="FF7F7F7F"/>
      <name val="Arial"/>
      <family val="2"/>
      <charset val="222"/>
      <scheme val="minor"/>
    </font>
    <font>
      <b/>
      <sz val="11"/>
      <color theme="1"/>
      <name val="Arial"/>
      <family val="2"/>
      <charset val="222"/>
      <scheme val="minor"/>
    </font>
    <font>
      <sz val="10"/>
      <name val="MS Sans Serif"/>
      <family val="2"/>
    </font>
    <font>
      <sz val="10"/>
      <name val="MS Serif"/>
      <family val="1"/>
    </font>
    <font>
      <sz val="12"/>
      <name val="SWISS"/>
    </font>
    <font>
      <sz val="24"/>
      <color indexed="13"/>
      <name val="SWISS"/>
    </font>
    <font>
      <sz val="10"/>
      <color indexed="16"/>
      <name val="MS Serif"/>
      <family val="1"/>
    </font>
    <font>
      <b/>
      <sz val="14"/>
      <name val="SWISS"/>
    </font>
    <font>
      <b/>
      <sz val="12"/>
      <name val="Book Antiqua"/>
      <family val="1"/>
    </font>
    <font>
      <sz val="12"/>
      <color indexed="8"/>
      <name val="Arial"/>
      <family val="2"/>
    </font>
    <font>
      <sz val="12"/>
      <name val="Helv"/>
    </font>
    <font>
      <sz val="16"/>
      <name val="AngsanaUPC"/>
      <family val="1"/>
    </font>
    <font>
      <b/>
      <sz val="8"/>
      <name val="Univers Condensed"/>
      <family val="2"/>
    </font>
    <font>
      <sz val="8"/>
      <name val="Helv"/>
    </font>
    <font>
      <sz val="11"/>
      <name val="–¾’©"/>
      <family val="1"/>
      <charset val="128"/>
    </font>
    <font>
      <b/>
      <sz val="8"/>
      <color indexed="8"/>
      <name val="Helv"/>
    </font>
    <font>
      <sz val="8"/>
      <name val="Univers Condensed"/>
      <family val="2"/>
    </font>
    <font>
      <sz val="12"/>
      <name val="바탕체"/>
      <family val="1"/>
      <charset val="129"/>
    </font>
    <font>
      <sz val="11"/>
      <color rgb="FF000000"/>
      <name val="ＭＳ Ｐゴシック"/>
      <family val="2"/>
      <charset val="222"/>
    </font>
    <font>
      <sz val="11"/>
      <color indexed="9"/>
      <name val="Calibri"/>
      <family val="2"/>
    </font>
    <font>
      <b/>
      <sz val="10"/>
      <name val="Helv"/>
      <charset val="222"/>
    </font>
    <font>
      <sz val="12"/>
      <name val="Tms Rmn"/>
    </font>
    <font>
      <b/>
      <sz val="11"/>
      <color indexed="8"/>
      <name val="Calibri"/>
      <family val="2"/>
    </font>
    <font>
      <b/>
      <sz val="12"/>
      <name val="Helv"/>
      <charset val="222"/>
    </font>
    <font>
      <b/>
      <sz val="12"/>
      <name val="Helv"/>
    </font>
    <font>
      <b/>
      <sz val="11"/>
      <name val="Helv"/>
      <charset val="222"/>
    </font>
    <font>
      <sz val="11"/>
      <color theme="1"/>
      <name val="Tahoma"/>
      <family val="2"/>
      <charset val="222"/>
    </font>
    <font>
      <sz val="11"/>
      <color theme="1"/>
      <name val="Tahoma"/>
      <family val="2"/>
    </font>
    <font>
      <b/>
      <sz val="18"/>
      <color indexed="56"/>
      <name val="Cambria"/>
      <family val="2"/>
    </font>
    <font>
      <sz val="12"/>
      <color indexed="8"/>
      <name val="KodchiangUPC"/>
      <family val="1"/>
      <charset val="222"/>
    </font>
    <font>
      <b/>
      <sz val="11"/>
      <name val="Times New Roman"/>
      <family val="1"/>
      <charset val="222"/>
    </font>
    <font>
      <sz val="10"/>
      <name val="Helv"/>
    </font>
    <font>
      <sz val="14"/>
      <name val="CordiaUPC"/>
      <family val="2"/>
      <charset val="222"/>
    </font>
    <font>
      <sz val="14"/>
      <color indexed="8"/>
      <name val="Angsana New"/>
      <family val="2"/>
      <charset val="222"/>
    </font>
    <font>
      <sz val="10"/>
      <name val="Tahoma"/>
      <family val="2"/>
    </font>
    <font>
      <sz val="10"/>
      <color indexed="8"/>
      <name val="MS Sans Serif"/>
      <family val="2"/>
      <charset val="222"/>
    </font>
    <font>
      <sz val="11"/>
      <name val="ตธฟ๒"/>
      <charset val="129"/>
    </font>
    <font>
      <i/>
      <sz val="12"/>
      <color indexed="8"/>
      <name val="Tahoma"/>
      <family val="2"/>
    </font>
    <font>
      <u/>
      <sz val="10"/>
      <color rgb="FF7A1818"/>
      <name val="Georgia"/>
      <family val="1"/>
    </font>
    <font>
      <u/>
      <sz val="11"/>
      <color theme="11"/>
      <name val="Arial"/>
      <family val="2"/>
      <scheme val="minor"/>
    </font>
    <font>
      <u/>
      <sz val="10"/>
      <color theme="10"/>
      <name val="Arial Unicode MS"/>
      <family val="2"/>
    </font>
    <font>
      <u/>
      <sz val="10"/>
      <color theme="10"/>
      <name val="Arial"/>
      <family val="2"/>
    </font>
    <font>
      <b/>
      <sz val="18"/>
      <color theme="3"/>
      <name val="Arial"/>
      <family val="2"/>
      <scheme val="major"/>
    </font>
    <font>
      <sz val="11"/>
      <color rgb="FF9C6500"/>
      <name val="Arial"/>
      <family val="2"/>
      <scheme val="minor"/>
    </font>
    <font>
      <sz val="11"/>
      <color theme="0"/>
      <name val="Calibri"/>
      <family val="2"/>
      <charset val="222"/>
    </font>
    <font>
      <sz val="11"/>
      <color rgb="FF9C0006"/>
      <name val="Calibri"/>
      <family val="2"/>
      <charset val="222"/>
    </font>
    <font>
      <b/>
      <sz val="11"/>
      <color rgb="FFFA7D00"/>
      <name val="Calibri"/>
      <family val="2"/>
      <charset val="222"/>
    </font>
    <font>
      <b/>
      <sz val="11"/>
      <color theme="0"/>
      <name val="Calibri"/>
      <family val="2"/>
      <charset val="222"/>
    </font>
    <font>
      <i/>
      <sz val="11"/>
      <color rgb="FF7F7F7F"/>
      <name val="Calibri"/>
      <family val="2"/>
      <charset val="222"/>
    </font>
    <font>
      <sz val="11"/>
      <color rgb="FF006100"/>
      <name val="Calibri"/>
      <family val="2"/>
      <charset val="222"/>
    </font>
    <font>
      <b/>
      <sz val="15"/>
      <color theme="3"/>
      <name val="Calibri"/>
      <family val="2"/>
      <charset val="222"/>
    </font>
    <font>
      <b/>
      <sz val="13"/>
      <color theme="3"/>
      <name val="Calibri"/>
      <family val="2"/>
      <charset val="222"/>
    </font>
    <font>
      <b/>
      <sz val="11"/>
      <color theme="3"/>
      <name val="Calibri"/>
      <family val="2"/>
      <charset val="222"/>
    </font>
    <font>
      <sz val="11"/>
      <color rgb="FF3F3F76"/>
      <name val="Calibri"/>
      <family val="2"/>
      <charset val="222"/>
    </font>
    <font>
      <sz val="11"/>
      <color rgb="FFFA7D00"/>
      <name val="Calibri"/>
      <family val="2"/>
      <charset val="222"/>
    </font>
    <font>
      <sz val="11"/>
      <color rgb="FF9C6500"/>
      <name val="Calibri"/>
      <family val="2"/>
      <charset val="222"/>
    </font>
    <font>
      <b/>
      <sz val="11"/>
      <color rgb="FF3F3F3F"/>
      <name val="Calibri"/>
      <family val="2"/>
      <charset val="222"/>
    </font>
    <font>
      <b/>
      <sz val="18"/>
      <color theme="3"/>
      <name val="Cambria"/>
      <family val="2"/>
      <charset val="222"/>
    </font>
    <font>
      <b/>
      <sz val="11"/>
      <color theme="1"/>
      <name val="Calibri"/>
      <family val="2"/>
      <charset val="222"/>
    </font>
    <font>
      <sz val="11"/>
      <color rgb="FFFF0000"/>
      <name val="Calibri"/>
      <family val="2"/>
      <charset val="222"/>
    </font>
    <font>
      <sz val="14"/>
      <name val="Cordia New"/>
      <family val="2"/>
    </font>
    <font>
      <sz val="10"/>
      <name val="Courier"/>
      <family val="3"/>
    </font>
    <font>
      <b/>
      <sz val="13"/>
      <color indexed="62"/>
      <name val="Tahoma"/>
      <family val="2"/>
      <charset val="222"/>
    </font>
  </fonts>
  <fills count="81">
    <fill>
      <patternFill patternType="none"/>
    </fill>
    <fill>
      <patternFill patternType="gray125"/>
    </fill>
    <fill>
      <patternFill patternType="solid">
        <fgColor rgb="FFFAFAFA"/>
        <bgColor rgb="FFFAFAFA"/>
      </patternFill>
    </fill>
    <fill>
      <patternFill patternType="solid">
        <fgColor rgb="FFFAFAFA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46"/>
        <bgColor indexed="46"/>
      </patternFill>
    </fill>
    <fill>
      <patternFill patternType="solid">
        <fgColor indexed="36"/>
        <bgColor indexed="36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gray125">
        <fgColor indexed="8"/>
      </patternFill>
    </fill>
  </fills>
  <borders count="15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32"/>
      </bottom>
      <diagonal/>
    </border>
  </borders>
  <cellStyleXfs count="7714">
    <xf numFmtId="0" fontId="0" fillId="0" borderId="0"/>
    <xf numFmtId="169" fontId="2" fillId="0" borderId="4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4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7" fillId="7" borderId="13" applyNumberFormat="0" applyAlignment="0" applyProtection="0"/>
    <xf numFmtId="0" fontId="18" fillId="8" borderId="14" applyNumberFormat="0" applyAlignment="0" applyProtection="0"/>
    <xf numFmtId="0" fontId="19" fillId="8" borderId="13" applyNumberFormat="0" applyAlignment="0" applyProtection="0"/>
    <xf numFmtId="0" fontId="20" fillId="0" borderId="15" applyNumberFormat="0" applyFill="0" applyAlignment="0" applyProtection="0"/>
    <xf numFmtId="0" fontId="21" fillId="9" borderId="16" applyNumberFormat="0" applyAlignment="0" applyProtection="0"/>
    <xf numFmtId="0" fontId="24" fillId="0" borderId="18" applyNumberFormat="0" applyFill="0" applyAlignment="0" applyProtection="0"/>
    <xf numFmtId="0" fontId="1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6" fillId="0" borderId="4">
      <protection locked="0"/>
    </xf>
    <xf numFmtId="43" fontId="1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0" fontId="26" fillId="0" borderId="4"/>
    <xf numFmtId="0" fontId="5" fillId="0" borderId="4"/>
    <xf numFmtId="0" fontId="36" fillId="0" borderId="4"/>
    <xf numFmtId="43" fontId="1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0" fontId="1" fillId="0" borderId="4"/>
    <xf numFmtId="43" fontId="1" fillId="0" borderId="4" applyFont="0" applyFill="0" applyBorder="0" applyAlignment="0" applyProtection="0"/>
    <xf numFmtId="0" fontId="36" fillId="0" borderId="4"/>
    <xf numFmtId="43" fontId="26" fillId="0" borderId="4" applyFont="0" applyFill="0" applyBorder="0" applyAlignment="0" applyProtection="0"/>
    <xf numFmtId="9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26" fillId="0" borderId="4">
      <protection locked="0"/>
    </xf>
    <xf numFmtId="0" fontId="39" fillId="0" borderId="4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37" fillId="0" borderId="4" applyNumberFormat="0" applyFill="0" applyBorder="0" applyAlignment="0">
      <alignment vertical="top"/>
      <protection locked="0"/>
    </xf>
    <xf numFmtId="0" fontId="31" fillId="0" borderId="4" applyNumberFormat="0" applyFill="0" applyBorder="0" applyAlignment="0" applyProtection="0"/>
    <xf numFmtId="43" fontId="1" fillId="0" borderId="4" applyFont="0" applyFill="0" applyBorder="0" applyAlignment="0" applyProtection="0"/>
    <xf numFmtId="0" fontId="39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9" fillId="0" borderId="4"/>
    <xf numFmtId="43" fontId="1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0" fontId="41" fillId="0" borderId="4"/>
    <xf numFmtId="0" fontId="42" fillId="0" borderId="4"/>
    <xf numFmtId="43" fontId="5" fillId="0" borderId="4" applyFont="0" applyFill="0" applyBorder="0" applyAlignment="0" applyProtection="0"/>
    <xf numFmtId="0" fontId="30" fillId="0" borderId="4"/>
    <xf numFmtId="9" fontId="30" fillId="0" borderId="4" applyFont="0" applyFill="0" applyBorder="0" applyAlignment="0" applyProtection="0"/>
    <xf numFmtId="0" fontId="5" fillId="0" borderId="4"/>
    <xf numFmtId="0" fontId="31" fillId="0" borderId="4" applyNumberFormat="0" applyFill="0" applyBorder="0" applyAlignment="0" applyProtection="0"/>
    <xf numFmtId="0" fontId="37" fillId="0" borderId="4" applyNumberFormat="0" applyFill="0" applyBorder="0" applyAlignment="0">
      <alignment vertical="top"/>
      <protection locked="0"/>
    </xf>
    <xf numFmtId="9" fontId="26" fillId="0" borderId="4" applyFont="0" applyFill="0" applyBorder="0" applyAlignment="0" applyProtection="0"/>
    <xf numFmtId="0" fontId="35" fillId="0" borderId="4"/>
    <xf numFmtId="43" fontId="35" fillId="0" borderId="4" applyFont="0" applyFill="0" applyBorder="0" applyAlignment="0" applyProtection="0"/>
    <xf numFmtId="0" fontId="30" fillId="0" borderId="4"/>
    <xf numFmtId="179" fontId="43" fillId="0" borderId="4" applyBorder="0" applyProtection="0"/>
    <xf numFmtId="43" fontId="1" fillId="0" borderId="4" applyFont="0" applyFill="0" applyBorder="0" applyAlignment="0" applyProtection="0"/>
    <xf numFmtId="9" fontId="30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26" fillId="0" borderId="4">
      <protection locked="0"/>
    </xf>
    <xf numFmtId="43" fontId="5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5" fillId="0" borderId="4"/>
    <xf numFmtId="0" fontId="36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9" fillId="0" borderId="4"/>
    <xf numFmtId="0" fontId="26" fillId="0" borderId="4">
      <protection locked="0"/>
    </xf>
    <xf numFmtId="0" fontId="1" fillId="0" borderId="4"/>
    <xf numFmtId="0" fontId="1" fillId="0" borderId="4"/>
    <xf numFmtId="0" fontId="29" fillId="0" borderId="4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9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30" fillId="0" borderId="4"/>
    <xf numFmtId="43" fontId="35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195" fontId="52" fillId="0" borderId="4" applyFont="0" applyFill="0" applyBorder="0" applyAlignment="0" applyProtection="0"/>
    <xf numFmtId="0" fontId="5" fillId="0" borderId="4"/>
    <xf numFmtId="41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5" fillId="0" borderId="4"/>
    <xf numFmtId="0" fontId="77" fillId="0" borderId="4"/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5" fillId="0" borderId="4">
      <alignment horizontal="right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center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98" fontId="5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14" fontId="40" fillId="0" borderId="4">
      <alignment horizontal="right"/>
    </xf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5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6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7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39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41" fillId="40" borderId="4" applyNumberFormat="0" applyBorder="0" applyAlignment="0" applyProtection="0"/>
    <xf numFmtId="0" fontId="78" fillId="35" borderId="4" applyNumberFormat="0" applyBorder="0" applyAlignment="0" applyProtection="0"/>
    <xf numFmtId="0" fontId="78" fillId="36" borderId="4" applyNumberFormat="0" applyBorder="0" applyAlignment="0" applyProtection="0"/>
    <xf numFmtId="0" fontId="78" fillId="37" borderId="4" applyNumberFormat="0" applyBorder="0" applyAlignment="0" applyProtection="0"/>
    <xf numFmtId="0" fontId="78" fillId="38" borderId="4" applyNumberFormat="0" applyBorder="0" applyAlignment="0" applyProtection="0"/>
    <xf numFmtId="0" fontId="78" fillId="39" borderId="4" applyNumberFormat="0" applyBorder="0" applyAlignment="0" applyProtection="0"/>
    <xf numFmtId="0" fontId="78" fillId="40" borderId="4" applyNumberFormat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85" fontId="5" fillId="0" borderId="4" applyFont="0" applyFill="0" applyBorder="0" applyAlignment="0" applyProtection="0"/>
    <xf numFmtId="186" fontId="5" fillId="0" borderId="4" applyFont="0" applyFill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2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43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38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1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41" fillId="44" borderId="4" applyNumberFormat="0" applyBorder="0" applyAlignment="0" applyProtection="0"/>
    <xf numFmtId="0" fontId="78" fillId="41" borderId="4" applyNumberFormat="0" applyBorder="0" applyAlignment="0" applyProtection="0"/>
    <xf numFmtId="0" fontId="78" fillId="42" borderId="4" applyNumberFormat="0" applyBorder="0" applyAlignment="0" applyProtection="0"/>
    <xf numFmtId="0" fontId="78" fillId="43" borderId="4" applyNumberFormat="0" applyBorder="0" applyAlignment="0" applyProtection="0"/>
    <xf numFmtId="0" fontId="78" fillId="38" borderId="4" applyNumberFormat="0" applyBorder="0" applyAlignment="0" applyProtection="0"/>
    <xf numFmtId="0" fontId="78" fillId="41" borderId="4" applyNumberFormat="0" applyBorder="0" applyAlignment="0" applyProtection="0"/>
    <xf numFmtId="0" fontId="78" fillId="44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5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2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3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59" fillId="48" borderId="4" applyNumberFormat="0" applyBorder="0" applyAlignment="0" applyProtection="0"/>
    <xf numFmtId="0" fontId="80" fillId="45" borderId="4" applyNumberFormat="0" applyBorder="0" applyAlignment="0" applyProtection="0"/>
    <xf numFmtId="0" fontId="80" fillId="42" borderId="4" applyNumberFormat="0" applyBorder="0" applyAlignment="0" applyProtection="0"/>
    <xf numFmtId="0" fontId="80" fillId="43" borderId="4" applyNumberFormat="0" applyBorder="0" applyAlignment="0" applyProtection="0"/>
    <xf numFmtId="0" fontId="80" fillId="46" borderId="4" applyNumberFormat="0" applyBorder="0" applyAlignment="0" applyProtection="0"/>
    <xf numFmtId="0" fontId="80" fillId="47" borderId="4" applyNumberFormat="0" applyBorder="0" applyAlignment="0" applyProtection="0"/>
    <xf numFmtId="0" fontId="80" fillId="48" borderId="4" applyNumberFormat="0" applyBorder="0" applyAlignment="0" applyProtection="0"/>
    <xf numFmtId="9" fontId="47" fillId="0" borderId="4"/>
    <xf numFmtId="9" fontId="47" fillId="0" borderId="4"/>
    <xf numFmtId="9" fontId="47" fillId="0" borderId="4"/>
    <xf numFmtId="9" fontId="47" fillId="0" borderId="4"/>
    <xf numFmtId="9" fontId="47" fillId="0" borderId="4"/>
    <xf numFmtId="9" fontId="47" fillId="0" borderId="4"/>
    <xf numFmtId="9" fontId="47" fillId="0" borderId="4"/>
    <xf numFmtId="9" fontId="47" fillId="0" borderId="4"/>
    <xf numFmtId="9" fontId="47" fillId="0" borderId="4"/>
    <xf numFmtId="9" fontId="47" fillId="0" borderId="4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79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196" fontId="47" fillId="0" borderId="4" applyFont="0" applyFill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49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0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51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6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47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59" fillId="52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60" fillId="36" borderId="4" applyNumberFormat="0" applyBorder="0" applyAlignment="0" applyProtection="0"/>
    <xf numFmtId="0" fontId="53" fillId="0" borderId="4" applyNumberFormat="0" applyFill="0" applyBorder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0" fontId="62" fillId="54" borderId="28" applyNumberFormat="0" applyAlignment="0" applyProtection="0"/>
    <xf numFmtId="43" fontId="29" fillId="0" borderId="4" applyFont="0" applyFill="0" applyBorder="0" applyAlignment="0" applyProtection="0"/>
    <xf numFmtId="177" fontId="81" fillId="0" borderId="4"/>
    <xf numFmtId="177" fontId="81" fillId="0" borderId="4"/>
    <xf numFmtId="177" fontId="81" fillId="0" borderId="4"/>
    <xf numFmtId="177" fontId="81" fillId="0" borderId="4"/>
    <xf numFmtId="177" fontId="81" fillId="0" borderId="4"/>
    <xf numFmtId="177" fontId="81" fillId="0" borderId="4"/>
    <xf numFmtId="177" fontId="81" fillId="0" borderId="4"/>
    <xf numFmtId="177" fontId="81" fillId="0" borderId="4"/>
    <xf numFmtId="43" fontId="5" fillId="0" borderId="4" applyFont="0" applyFill="0" applyBorder="0" applyAlignment="0" applyProtection="0"/>
    <xf numFmtId="0" fontId="82" fillId="0" borderId="4" applyFont="0" applyFill="0" applyBorder="0" applyAlignment="0" applyProtection="0"/>
    <xf numFmtId="0" fontId="82" fillId="0" borderId="4" applyFont="0" applyFill="0" applyBorder="0" applyAlignment="0" applyProtection="0"/>
    <xf numFmtId="43" fontId="47" fillId="0" borderId="4" applyFont="0" applyFill="0" applyBorder="0" applyAlignment="0" applyProtection="0"/>
    <xf numFmtId="199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99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6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45" fillId="0" borderId="4" applyFont="0" applyFill="0" applyBorder="0" applyAlignment="0" applyProtection="0">
      <alignment vertical="top"/>
    </xf>
    <xf numFmtId="191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176" fontId="82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82" fillId="0" borderId="4" applyFont="0" applyFill="0" applyBorder="0" applyAlignment="0" applyProtection="0"/>
    <xf numFmtId="0" fontId="82" fillId="0" borderId="4" applyFont="0" applyFill="0" applyBorder="0" applyAlignment="0" applyProtection="0"/>
    <xf numFmtId="189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82" fillId="0" borderId="4" applyFont="0" applyFill="0" applyBorder="0" applyAlignment="0" applyProtection="0"/>
    <xf numFmtId="43" fontId="28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82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82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7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91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5" fillId="0" borderId="4" applyFont="0" applyFill="0" applyBorder="0" applyAlignment="0" applyProtection="0"/>
    <xf numFmtId="43" fontId="5" fillId="0" borderId="4" applyNumberFormat="0" applyFill="0" applyBorder="0" applyAlignment="0" applyProtection="0"/>
    <xf numFmtId="179" fontId="5" fillId="0" borderId="4" applyFont="0" applyFill="0" applyBorder="0" applyAlignment="0" applyProtection="0"/>
    <xf numFmtId="43" fontId="5" fillId="0" borderId="4" applyNumberFormat="0" applyFill="0" applyBorder="0" applyAlignment="0" applyProtection="0"/>
    <xf numFmtId="43" fontId="5" fillId="0" borderId="4" applyNumberFormat="0" applyFill="0" applyBorder="0" applyAlignment="0" applyProtection="0"/>
    <xf numFmtId="180" fontId="5" fillId="0" borderId="4" applyFont="0" applyFill="0" applyBorder="0" applyAlignment="0" applyProtection="0"/>
    <xf numFmtId="200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82" fillId="0" borderId="4" applyFont="0" applyFill="0" applyBorder="0" applyAlignment="0" applyProtection="0"/>
    <xf numFmtId="43" fontId="54" fillId="0" borderId="4" applyFont="0" applyFill="0" applyBorder="0" applyAlignment="0" applyProtection="0"/>
    <xf numFmtId="43" fontId="5" fillId="0" borderId="4" applyFont="0" applyFill="0" applyBorder="0" applyAlignment="0" applyProtection="0"/>
    <xf numFmtId="6" fontId="5" fillId="0" borderId="4" applyFont="0" applyFill="0" applyBorder="0" applyAlignment="0" applyProtection="0"/>
    <xf numFmtId="175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201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202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201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1" fontId="5" fillId="0" borderId="4" applyFont="0" applyFill="0" applyBorder="0" applyAlignment="0" applyProtection="0"/>
    <xf numFmtId="202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194" fontId="47" fillId="0" borderId="4"/>
    <xf numFmtId="0" fontId="52" fillId="0" borderId="4"/>
    <xf numFmtId="0" fontId="52" fillId="0" borderId="4"/>
    <xf numFmtId="0" fontId="52" fillId="0" borderId="4"/>
    <xf numFmtId="0" fontId="52" fillId="0" borderId="4"/>
    <xf numFmtId="0" fontId="52" fillId="0" borderId="4"/>
    <xf numFmtId="0" fontId="52" fillId="0" borderId="4"/>
    <xf numFmtId="0" fontId="52" fillId="0" borderId="4"/>
    <xf numFmtId="0" fontId="52" fillId="0" borderId="4"/>
    <xf numFmtId="0" fontId="52" fillId="0" borderId="4"/>
    <xf numFmtId="186" fontId="5" fillId="0" borderId="4" applyFont="0" applyFill="0" applyBorder="0" applyAlignment="0" applyProtection="0"/>
    <xf numFmtId="181" fontId="54" fillId="0" borderId="4" applyFont="0" applyFill="0" applyBorder="0" applyAlignment="0" applyProtection="0"/>
    <xf numFmtId="193" fontId="47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0" fontId="55" fillId="0" borderId="4" applyProtection="0"/>
    <xf numFmtId="174" fontId="47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197" fontId="47" fillId="0" borderId="4" applyFon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2" fontId="55" fillId="0" borderId="4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0" fontId="64" fillId="37" borderId="4" applyNumberFormat="0" applyBorder="0" applyAlignment="0" applyProtection="0"/>
    <xf numFmtId="38" fontId="48" fillId="55" borderId="4" applyNumberFormat="0" applyBorder="0" applyAlignment="0" applyProtection="0"/>
    <xf numFmtId="0" fontId="56" fillId="0" borderId="26" applyNumberFormat="0" applyAlignment="0" applyProtection="0">
      <alignment horizontal="left" vertical="center"/>
    </xf>
    <xf numFmtId="0" fontId="56" fillId="0" borderId="20">
      <alignment horizontal="left" vertical="center"/>
    </xf>
    <xf numFmtId="0" fontId="40" fillId="0" borderId="4">
      <alignment horizontal="left"/>
    </xf>
    <xf numFmtId="0" fontId="40" fillId="0" borderId="4">
      <alignment horizontal="left"/>
    </xf>
    <xf numFmtId="0" fontId="40" fillId="0" borderId="4">
      <alignment horizontal="left"/>
    </xf>
    <xf numFmtId="0" fontId="40" fillId="0" borderId="4">
      <alignment horizontal="right"/>
    </xf>
    <xf numFmtId="0" fontId="40" fillId="0" borderId="4">
      <alignment horizontal="right"/>
    </xf>
    <xf numFmtId="0" fontId="40" fillId="0" borderId="4">
      <alignment horizontal="right"/>
    </xf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6" fillId="0" borderId="30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7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58" fillId="0" borderId="4" applyProtection="0"/>
    <xf numFmtId="0" fontId="46" fillId="0" borderId="4" applyNumberFormat="0" applyFill="0" applyBorder="0" applyAlignment="0" applyProtection="0">
      <alignment vertical="top"/>
      <protection locked="0"/>
    </xf>
    <xf numFmtId="0" fontId="46" fillId="0" borderId="4" applyNumberFormat="0" applyFill="0" applyBorder="0" applyAlignment="0" applyProtection="0">
      <alignment vertical="top"/>
      <protection locked="0"/>
    </xf>
    <xf numFmtId="0" fontId="46" fillId="0" borderId="4" applyNumberFormat="0" applyFill="0" applyBorder="0" applyAlignment="0" applyProtection="0">
      <alignment vertical="top"/>
      <protection locked="0"/>
    </xf>
    <xf numFmtId="0" fontId="46" fillId="0" borderId="4" applyNumberFormat="0" applyFill="0" applyBorder="0" applyAlignment="0" applyProtection="0">
      <alignment vertical="top"/>
      <protection locked="0"/>
    </xf>
    <xf numFmtId="0" fontId="46" fillId="0" borderId="4" applyNumberFormat="0" applyFill="0" applyBorder="0" applyAlignment="0" applyProtection="0">
      <alignment vertical="top"/>
      <protection locked="0"/>
    </xf>
    <xf numFmtId="0" fontId="46" fillId="0" borderId="4" applyNumberFormat="0" applyFill="0" applyBorder="0" applyAlignment="0" applyProtection="0">
      <alignment vertical="top"/>
      <protection locked="0"/>
    </xf>
    <xf numFmtId="0" fontId="83" fillId="0" borderId="4" applyNumberFormat="0" applyFill="0" applyBorder="0" applyAlignment="0" applyProtection="0">
      <alignment vertical="top"/>
      <protection locked="0"/>
    </xf>
    <xf numFmtId="10" fontId="48" fillId="56" borderId="19" applyNumberFormat="0" applyBorder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41" fontId="81" fillId="0" borderId="4">
      <alignment vertical="top"/>
    </xf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69" fillId="0" borderId="32" applyNumberFormat="0" applyFill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70" fillId="57" borderId="4" applyNumberFormat="0" applyBorder="0" applyAlignment="0" applyProtection="0"/>
    <xf numFmtId="0" fontId="52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37" fontId="49" fillId="0" borderId="4"/>
    <xf numFmtId="0" fontId="50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205" fontId="47" fillId="0" borderId="4"/>
    <xf numFmtId="0" fontId="5" fillId="0" borderId="4"/>
    <xf numFmtId="0" fontId="29" fillId="0" borderId="4"/>
    <xf numFmtId="0" fontId="29" fillId="0" borderId="4"/>
    <xf numFmtId="0" fontId="29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29" fillId="0" borderId="4"/>
    <xf numFmtId="0" fontId="5" fillId="0" borderId="4"/>
    <xf numFmtId="0" fontId="29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71" fillId="0" borderId="4"/>
    <xf numFmtId="0" fontId="5" fillId="0" borderId="4"/>
    <xf numFmtId="0" fontId="29" fillId="0" borderId="4"/>
    <xf numFmtId="0" fontId="29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1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5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5" fillId="0" borderId="4"/>
    <xf numFmtId="0" fontId="5" fillId="0" borderId="4"/>
    <xf numFmtId="0" fontId="30" fillId="0" borderId="4"/>
    <xf numFmtId="0" fontId="29" fillId="0" borderId="4"/>
    <xf numFmtId="0" fontId="28" fillId="0" borderId="4"/>
    <xf numFmtId="0" fontId="29" fillId="0" borderId="4"/>
    <xf numFmtId="0" fontId="71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29" fillId="0" borderId="4"/>
    <xf numFmtId="0" fontId="71" fillId="0" borderId="4"/>
    <xf numFmtId="0" fontId="5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113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84" fillId="0" borderId="4"/>
    <xf numFmtId="0" fontId="29" fillId="0" borderId="4"/>
    <xf numFmtId="0" fontId="5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82" fillId="0" borderId="4"/>
    <xf numFmtId="0" fontId="5" fillId="0" borderId="4"/>
    <xf numFmtId="0" fontId="54" fillId="0" borderId="4"/>
    <xf numFmtId="0" fontId="29" fillId="0" borderId="4"/>
    <xf numFmtId="0" fontId="29" fillId="0" borderId="4"/>
    <xf numFmtId="0" fontId="5" fillId="0" borderId="4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0" fontId="41" fillId="58" borderId="33" applyNumberFormat="0" applyFont="0" applyAlignment="0" applyProtection="0"/>
    <xf numFmtId="206" fontId="54" fillId="0" borderId="4" applyFont="0" applyFill="0" applyBorder="0" applyAlignment="0" applyProtection="0"/>
    <xf numFmtId="186" fontId="54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0" fontId="72" fillId="53" borderId="34" applyNumberFormat="0" applyAlignment="0" applyProtection="0"/>
    <xf numFmtId="9" fontId="29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10" fontId="5" fillId="0" borderId="4" applyFont="0" applyFill="0" applyBorder="0" applyAlignment="0" applyProtection="0"/>
    <xf numFmtId="9" fontId="45" fillId="0" borderId="4" applyFont="0" applyFill="0" applyBorder="0" applyAlignment="0" applyProtection="0">
      <alignment vertical="top"/>
    </xf>
    <xf numFmtId="9" fontId="29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85" fillId="0" borderId="4" applyFont="0" applyFill="0" applyBorder="0" applyAlignment="0" applyProtection="0"/>
    <xf numFmtId="9" fontId="8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41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41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37" fontId="77" fillId="0" borderId="4"/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2" fontId="5" fillId="0" borderId="4">
      <alignment horizontal="righ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5" fillId="0" borderId="4">
      <alignment horizontal="left"/>
    </xf>
    <xf numFmtId="0" fontId="45" fillId="59" borderId="4">
      <alignment horizontal="left" vertical="top"/>
    </xf>
    <xf numFmtId="0" fontId="86" fillId="57" borderId="4">
      <alignment horizontal="center" vertical="center"/>
    </xf>
    <xf numFmtId="0" fontId="87" fillId="59" borderId="4">
      <alignment horizontal="left" vertical="top"/>
    </xf>
    <xf numFmtId="0" fontId="87" fillId="59" borderId="4">
      <alignment horizontal="left" vertical="top"/>
    </xf>
    <xf numFmtId="0" fontId="87" fillId="59" borderId="4">
      <alignment horizontal="right" vertical="top"/>
    </xf>
    <xf numFmtId="0" fontId="88" fillId="59" borderId="4">
      <alignment horizontal="right" vertical="center"/>
    </xf>
    <xf numFmtId="0" fontId="86" fillId="57" borderId="4">
      <alignment horizontal="center" vertical="center"/>
    </xf>
    <xf numFmtId="0" fontId="88" fillId="59" borderId="4">
      <alignment horizontal="left"/>
    </xf>
    <xf numFmtId="0" fontId="88" fillId="59" borderId="4">
      <alignment horizontal="center" vertical="center"/>
    </xf>
    <xf numFmtId="0" fontId="88" fillId="59" borderId="4">
      <alignment horizontal="left" vertical="center"/>
    </xf>
    <xf numFmtId="0" fontId="88" fillId="59" borderId="4">
      <alignment horizontal="right" vertical="center"/>
    </xf>
    <xf numFmtId="0" fontId="88" fillId="59" borderId="4">
      <alignment horizontal="right" vertical="center"/>
    </xf>
    <xf numFmtId="0" fontId="86" fillId="57" borderId="4">
      <alignment horizontal="center" vertical="center"/>
    </xf>
    <xf numFmtId="0" fontId="88" fillId="59" borderId="4">
      <alignment horizontal="left" vertical="center"/>
    </xf>
    <xf numFmtId="0" fontId="88" fillId="59" borderId="4">
      <alignment horizontal="center" vertical="center"/>
    </xf>
    <xf numFmtId="0" fontId="45" fillId="59" borderId="4">
      <alignment horizontal="left" vertical="top"/>
    </xf>
    <xf numFmtId="0" fontId="88" fillId="57" borderId="4">
      <alignment horizontal="center" vertical="center"/>
    </xf>
    <xf numFmtId="0" fontId="88" fillId="57" borderId="4">
      <alignment horizontal="left" vertical="center"/>
    </xf>
    <xf numFmtId="0" fontId="88" fillId="57" borderId="4">
      <alignment horizontal="right" vertical="center"/>
    </xf>
    <xf numFmtId="0" fontId="88" fillId="57" borderId="4">
      <alignment horizontal="right" vertical="center"/>
    </xf>
    <xf numFmtId="0" fontId="88" fillId="57" borderId="4">
      <alignment horizontal="left" vertical="center"/>
    </xf>
    <xf numFmtId="0" fontId="45" fillId="57" borderId="4">
      <alignment horizontal="center" vertical="center"/>
    </xf>
    <xf numFmtId="0" fontId="89" fillId="57" borderId="4">
      <alignment horizontal="center" vertical="center"/>
    </xf>
    <xf numFmtId="0" fontId="86" fillId="57" borderId="4">
      <alignment horizontal="center" vertical="center"/>
    </xf>
    <xf numFmtId="0" fontId="89" fillId="57" borderId="4">
      <alignment horizontal="center" vertical="center"/>
    </xf>
    <xf numFmtId="0" fontId="89" fillId="57" borderId="4">
      <alignment horizontal="center" vertical="center"/>
    </xf>
    <xf numFmtId="0" fontId="90" fillId="57" borderId="4">
      <alignment horizontal="center" vertical="center"/>
    </xf>
    <xf numFmtId="0" fontId="90" fillId="57" borderId="4">
      <alignment horizontal="center" vertical="center"/>
    </xf>
    <xf numFmtId="0" fontId="90" fillId="39" borderId="4">
      <alignment horizontal="right" vertical="top"/>
    </xf>
    <xf numFmtId="0" fontId="90" fillId="57" borderId="4">
      <alignment horizontal="center" vertical="top"/>
    </xf>
    <xf numFmtId="0" fontId="90" fillId="57" borderId="4">
      <alignment horizontal="center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91" fillId="59" borderId="4">
      <alignment horizontal="center" vertical="top"/>
    </xf>
    <xf numFmtId="0" fontId="90" fillId="57" borderId="4">
      <alignment horizontal="right" vertical="top"/>
    </xf>
    <xf numFmtId="0" fontId="90" fillId="57" borderId="4">
      <alignment horizontal="center" vertical="top"/>
    </xf>
    <xf numFmtId="0" fontId="90" fillId="57" borderId="4">
      <alignment horizontal="center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90" fillId="57" borderId="4">
      <alignment horizontal="center" vertical="top"/>
    </xf>
    <xf numFmtId="0" fontId="90" fillId="57" borderId="4">
      <alignment horizontal="center" vertical="top"/>
    </xf>
    <xf numFmtId="0" fontId="90" fillId="57" borderId="4">
      <alignment horizontal="right" vertical="top"/>
    </xf>
    <xf numFmtId="0" fontId="88" fillId="59" borderId="4">
      <alignment horizontal="right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90" fillId="57" borderId="4">
      <alignment horizontal="right" vertical="top"/>
    </xf>
    <xf numFmtId="0" fontId="86" fillId="57" borderId="4">
      <alignment horizontal="center" vertical="center"/>
    </xf>
    <xf numFmtId="0" fontId="86" fillId="57" borderId="4">
      <alignment horizontal="center" vertical="center"/>
    </xf>
    <xf numFmtId="0" fontId="86" fillId="57" borderId="4">
      <alignment horizontal="center" vertical="center"/>
    </xf>
    <xf numFmtId="0" fontId="86" fillId="57" borderId="4">
      <alignment horizontal="center" vertical="center"/>
    </xf>
    <xf numFmtId="0" fontId="5" fillId="0" borderId="4"/>
    <xf numFmtId="0" fontId="51" fillId="0" borderId="4">
      <alignment horizontal="center" vertical="top"/>
    </xf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92" fillId="53" borderId="27" applyNumberFormat="0" applyAlignment="0" applyProtection="0"/>
    <xf numFmtId="0" fontId="93" fillId="0" borderId="4" applyNumberFormat="0" applyFill="0" applyBorder="0" applyAlignment="0" applyProtection="0"/>
    <xf numFmtId="0" fontId="94" fillId="0" borderId="4" applyNumberForma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187" fontId="29" fillId="0" borderId="4" applyFont="0" applyFill="0" applyBorder="0" applyAlignment="0" applyProtection="0"/>
    <xf numFmtId="187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207" fontId="5" fillId="0" borderId="4" applyNumberFormat="0" applyFill="0" applyBorder="0" applyAlignment="0" applyProtection="0"/>
    <xf numFmtId="207" fontId="5" fillId="0" borderId="4" applyNumberFormat="0" applyFill="0" applyBorder="0" applyAlignment="0" applyProtection="0"/>
    <xf numFmtId="207" fontId="5" fillId="0" borderId="4" applyNumberFormat="0" applyFill="0" applyBorder="0" applyAlignment="0" applyProtection="0"/>
    <xf numFmtId="207" fontId="5" fillId="0" borderId="4" applyNumberFormat="0" applyFill="0" applyBorder="0" applyAlignment="0" applyProtection="0"/>
    <xf numFmtId="207" fontId="5" fillId="0" borderId="4" applyNumberFormat="0" applyFill="0" applyBorder="0" applyAlignment="0" applyProtection="0"/>
    <xf numFmtId="9" fontId="5" fillId="0" borderId="4" applyNumberFormat="0" applyFill="0" applyBorder="0" applyAlignment="0" applyProtection="0"/>
    <xf numFmtId="0" fontId="95" fillId="0" borderId="4" applyNumberFormat="0" applyFill="0" applyBorder="0" applyAlignment="0" applyProtection="0"/>
    <xf numFmtId="0" fontId="96" fillId="0" borderId="4" applyNumberFormat="0" applyFill="0" applyBorder="0" applyAlignment="0" applyProtection="0">
      <alignment vertical="top"/>
      <protection locked="0"/>
    </xf>
    <xf numFmtId="0" fontId="97" fillId="54" borderId="28" applyNumberFormat="0" applyAlignment="0" applyProtection="0"/>
    <xf numFmtId="0" fontId="98" fillId="0" borderId="32" applyNumberFormat="0" applyFill="0" applyAlignment="0" applyProtection="0"/>
    <xf numFmtId="0" fontId="99" fillId="37" borderId="4" applyNumberFormat="0" applyBorder="0" applyAlignment="0" applyProtection="0"/>
    <xf numFmtId="0" fontId="100" fillId="0" borderId="4" applyNumberFormat="0" applyFill="0" applyBorder="0" applyAlignment="0" applyProtection="0">
      <alignment vertical="top"/>
      <protection locked="0"/>
    </xf>
    <xf numFmtId="9" fontId="101" fillId="0" borderId="4" applyFont="0" applyFill="0" applyBorder="0" applyAlignment="0" applyProtection="0"/>
    <xf numFmtId="0" fontId="5" fillId="0" borderId="4"/>
    <xf numFmtId="0" fontId="29" fillId="0" borderId="4"/>
    <xf numFmtId="0" fontId="29" fillId="0" borderId="4"/>
    <xf numFmtId="0" fontId="5" fillId="0" borderId="4"/>
    <xf numFmtId="0" fontId="5" fillId="0" borderId="4"/>
    <xf numFmtId="0" fontId="5" fillId="0" borderId="4"/>
    <xf numFmtId="0" fontId="102" fillId="0" borderId="4"/>
    <xf numFmtId="0" fontId="29" fillId="0" borderId="4"/>
    <xf numFmtId="0" fontId="5" fillId="0" borderId="4"/>
    <xf numFmtId="0" fontId="103" fillId="0" borderId="4"/>
    <xf numFmtId="0" fontId="29" fillId="0" borderId="4"/>
    <xf numFmtId="0" fontId="29" fillId="0" borderId="4"/>
    <xf numFmtId="0" fontId="29" fillId="0" borderId="4"/>
    <xf numFmtId="0" fontId="102" fillId="0" borderId="4"/>
    <xf numFmtId="0" fontId="5" fillId="0" borderId="4"/>
    <xf numFmtId="0" fontId="104" fillId="40" borderId="27" applyNumberFormat="0" applyAlignment="0" applyProtection="0"/>
    <xf numFmtId="0" fontId="105" fillId="57" borderId="4" applyNumberFormat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0" fontId="106" fillId="0" borderId="35" applyNumberFormat="0" applyFill="0" applyAlignment="0" applyProtection="0"/>
    <xf numFmtId="0" fontId="107" fillId="36" borderId="4" applyNumberFormat="0" applyBorder="0" applyAlignment="0" applyProtection="0"/>
    <xf numFmtId="0" fontId="5" fillId="0" borderId="4"/>
    <xf numFmtId="0" fontId="80" fillId="49" borderId="4" applyNumberFormat="0" applyBorder="0" applyAlignment="0" applyProtection="0"/>
    <xf numFmtId="0" fontId="80" fillId="50" borderId="4" applyNumberFormat="0" applyBorder="0" applyAlignment="0" applyProtection="0"/>
    <xf numFmtId="0" fontId="80" fillId="51" borderId="4" applyNumberFormat="0" applyBorder="0" applyAlignment="0" applyProtection="0"/>
    <xf numFmtId="0" fontId="80" fillId="46" borderId="4" applyNumberFormat="0" applyBorder="0" applyAlignment="0" applyProtection="0"/>
    <xf numFmtId="0" fontId="80" fillId="47" borderId="4" applyNumberFormat="0" applyBorder="0" applyAlignment="0" applyProtection="0"/>
    <xf numFmtId="0" fontId="80" fillId="52" borderId="4" applyNumberFormat="0" applyBorder="0" applyAlignment="0" applyProtection="0"/>
    <xf numFmtId="0" fontId="108" fillId="53" borderId="34" applyNumberForma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109" fillId="0" borderId="29" applyNumberFormat="0" applyFill="0" applyAlignment="0" applyProtection="0"/>
    <xf numFmtId="0" fontId="110" fillId="0" borderId="30" applyNumberFormat="0" applyFill="0" applyAlignment="0" applyProtection="0"/>
    <xf numFmtId="0" fontId="111" fillId="0" borderId="31" applyNumberFormat="0" applyFill="0" applyAlignment="0" applyProtection="0"/>
    <xf numFmtId="0" fontId="111" fillId="0" borderId="4" applyNumberFormat="0" applyFill="0" applyBorder="0" applyAlignment="0" applyProtection="0"/>
    <xf numFmtId="0" fontId="112" fillId="0" borderId="4"/>
    <xf numFmtId="0" fontId="29" fillId="0" borderId="4"/>
    <xf numFmtId="0" fontId="30" fillId="0" borderId="4"/>
    <xf numFmtId="0" fontId="114" fillId="0" borderId="4" applyNumberFormat="0" applyFill="0" applyBorder="0" applyAlignment="0" applyProtection="0"/>
    <xf numFmtId="0" fontId="115" fillId="0" borderId="10" applyNumberFormat="0" applyFill="0" applyAlignment="0" applyProtection="0"/>
    <xf numFmtId="0" fontId="116" fillId="0" borderId="11" applyNumberFormat="0" applyFill="0" applyAlignment="0" applyProtection="0"/>
    <xf numFmtId="0" fontId="117" fillId="0" borderId="12" applyNumberFormat="0" applyFill="0" applyAlignment="0" applyProtection="0"/>
    <xf numFmtId="0" fontId="117" fillId="0" borderId="4" applyNumberFormat="0" applyFill="0" applyBorder="0" applyAlignment="0" applyProtection="0"/>
    <xf numFmtId="0" fontId="118" fillId="4" borderId="4" applyNumberFormat="0" applyBorder="0" applyAlignment="0" applyProtection="0"/>
    <xf numFmtId="0" fontId="119" fillId="5" borderId="4" applyNumberFormat="0" applyBorder="0" applyAlignment="0" applyProtection="0"/>
    <xf numFmtId="0" fontId="120" fillId="6" borderId="4" applyNumberFormat="0" applyBorder="0" applyAlignment="0" applyProtection="0"/>
    <xf numFmtId="0" fontId="121" fillId="7" borderId="13" applyNumberFormat="0" applyAlignment="0" applyProtection="0"/>
    <xf numFmtId="0" fontId="122" fillId="8" borderId="14" applyNumberFormat="0" applyAlignment="0" applyProtection="0"/>
    <xf numFmtId="0" fontId="123" fillId="8" borderId="13" applyNumberFormat="0" applyAlignment="0" applyProtection="0"/>
    <xf numFmtId="0" fontId="124" fillId="0" borderId="15" applyNumberFormat="0" applyFill="0" applyAlignment="0" applyProtection="0"/>
    <xf numFmtId="0" fontId="125" fillId="9" borderId="16" applyNumberFormat="0" applyAlignment="0" applyProtection="0"/>
    <xf numFmtId="0" fontId="126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8" fillId="0" borderId="18" applyNumberFormat="0" applyFill="0" applyAlignment="0" applyProtection="0"/>
    <xf numFmtId="0" fontId="44" fillId="11" borderId="4" applyNumberFormat="0" applyBorder="0" applyAlignment="0" applyProtection="0"/>
    <xf numFmtId="0" fontId="30" fillId="12" borderId="4" applyNumberFormat="0" applyBorder="0" applyAlignment="0" applyProtection="0"/>
    <xf numFmtId="0" fontId="30" fillId="13" borderId="4" applyNumberFormat="0" applyBorder="0" applyAlignment="0" applyProtection="0"/>
    <xf numFmtId="0" fontId="44" fillId="14" borderId="4" applyNumberFormat="0" applyBorder="0" applyAlignment="0" applyProtection="0"/>
    <xf numFmtId="0" fontId="44" fillId="15" borderId="4" applyNumberFormat="0" applyBorder="0" applyAlignment="0" applyProtection="0"/>
    <xf numFmtId="0" fontId="30" fillId="16" borderId="4" applyNumberFormat="0" applyBorder="0" applyAlignment="0" applyProtection="0"/>
    <xf numFmtId="0" fontId="30" fillId="17" borderId="4" applyNumberFormat="0" applyBorder="0" applyAlignment="0" applyProtection="0"/>
    <xf numFmtId="0" fontId="44" fillId="18" borderId="4" applyNumberFormat="0" applyBorder="0" applyAlignment="0" applyProtection="0"/>
    <xf numFmtId="0" fontId="44" fillId="19" borderId="4" applyNumberFormat="0" applyBorder="0" applyAlignment="0" applyProtection="0"/>
    <xf numFmtId="0" fontId="30" fillId="20" borderId="4" applyNumberFormat="0" applyBorder="0" applyAlignment="0" applyProtection="0"/>
    <xf numFmtId="0" fontId="30" fillId="21" borderId="4" applyNumberFormat="0" applyBorder="0" applyAlignment="0" applyProtection="0"/>
    <xf numFmtId="0" fontId="44" fillId="22" borderId="4" applyNumberFormat="0" applyBorder="0" applyAlignment="0" applyProtection="0"/>
    <xf numFmtId="0" fontId="44" fillId="23" borderId="4" applyNumberFormat="0" applyBorder="0" applyAlignment="0" applyProtection="0"/>
    <xf numFmtId="0" fontId="30" fillId="24" borderId="4" applyNumberFormat="0" applyBorder="0" applyAlignment="0" applyProtection="0"/>
    <xf numFmtId="0" fontId="30" fillId="25" borderId="4" applyNumberFormat="0" applyBorder="0" applyAlignment="0" applyProtection="0"/>
    <xf numFmtId="0" fontId="44" fillId="26" borderId="4" applyNumberFormat="0" applyBorder="0" applyAlignment="0" applyProtection="0"/>
    <xf numFmtId="0" fontId="44" fillId="27" borderId="4" applyNumberFormat="0" applyBorder="0" applyAlignment="0" applyProtection="0"/>
    <xf numFmtId="0" fontId="30" fillId="28" borderId="4" applyNumberFormat="0" applyBorder="0" applyAlignment="0" applyProtection="0"/>
    <xf numFmtId="0" fontId="30" fillId="29" borderId="4" applyNumberFormat="0" applyBorder="0" applyAlignment="0" applyProtection="0"/>
    <xf numFmtId="0" fontId="44" fillId="30" borderId="4" applyNumberFormat="0" applyBorder="0" applyAlignment="0" applyProtection="0"/>
    <xf numFmtId="0" fontId="44" fillId="31" borderId="4" applyNumberFormat="0" applyBorder="0" applyAlignment="0" applyProtection="0"/>
    <xf numFmtId="0" fontId="30" fillId="32" borderId="4" applyNumberFormat="0" applyBorder="0" applyAlignment="0" applyProtection="0"/>
    <xf numFmtId="0" fontId="30" fillId="33" borderId="4" applyNumberFormat="0" applyBorder="0" applyAlignment="0" applyProtection="0"/>
    <xf numFmtId="0" fontId="44" fillId="34" borderId="4" applyNumberFormat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0" fontId="30" fillId="10" borderId="17" applyNumberFormat="0" applyFont="0" applyAlignment="0" applyProtection="0"/>
    <xf numFmtId="43" fontId="30" fillId="0" borderId="4" applyFont="0" applyFill="0" applyBorder="0" applyAlignment="0" applyProtection="0"/>
    <xf numFmtId="0" fontId="30" fillId="10" borderId="17" applyNumberFormat="0" applyFont="0" applyAlignment="0" applyProtection="0"/>
    <xf numFmtId="0" fontId="30" fillId="0" borderId="4"/>
    <xf numFmtId="43" fontId="30" fillId="0" borderId="4" applyFont="0" applyFill="0" applyBorder="0" applyAlignment="0" applyProtection="0"/>
    <xf numFmtId="0" fontId="29" fillId="0" borderId="4"/>
    <xf numFmtId="43" fontId="29" fillId="0" borderId="4" applyFont="0" applyFill="0" applyBorder="0" applyAlignment="0" applyProtection="0"/>
    <xf numFmtId="0" fontId="29" fillId="0" borderId="4"/>
    <xf numFmtId="0" fontId="78" fillId="0" borderId="4"/>
    <xf numFmtId="43" fontId="5" fillId="0" borderId="4" applyFill="0" applyBorder="0" applyAlignment="0" applyProtection="0"/>
    <xf numFmtId="40" fontId="129" fillId="0" borderId="4" applyFont="0" applyFill="0" applyBorder="0" applyAlignment="0" applyProtection="0"/>
    <xf numFmtId="38" fontId="129" fillId="0" borderId="4" applyFill="0" applyBorder="0" applyAlignment="0" applyProtection="0"/>
    <xf numFmtId="43" fontId="5" fillId="0" borderId="4" applyFont="0" applyFill="0" applyBorder="0" applyAlignment="0" applyProtection="0"/>
    <xf numFmtId="38" fontId="129" fillId="0" borderId="4" applyFill="0" applyBorder="0" applyAlignment="0" applyProtection="0"/>
    <xf numFmtId="38" fontId="129" fillId="0" borderId="4" applyFill="0" applyBorder="0" applyAlignment="0" applyProtection="0"/>
    <xf numFmtId="38" fontId="129" fillId="0" borderId="4" applyFill="0" applyBorder="0" applyAlignment="0" applyProtection="0"/>
    <xf numFmtId="38" fontId="129" fillId="0" borderId="4" applyFill="0" applyBorder="0" applyAlignment="0" applyProtection="0"/>
    <xf numFmtId="40" fontId="129" fillId="0" borderId="4" applyFont="0" applyFill="0" applyBorder="0" applyAlignment="0" applyProtection="0"/>
    <xf numFmtId="40" fontId="129" fillId="0" borderId="4" applyFont="0" applyFill="0" applyBorder="0" applyAlignment="0" applyProtection="0"/>
    <xf numFmtId="38" fontId="129" fillId="0" borderId="4" applyFill="0" applyBorder="0" applyAlignment="0" applyProtection="0"/>
    <xf numFmtId="38" fontId="129" fillId="0" borderId="4" applyFill="0" applyBorder="0" applyAlignment="0" applyProtection="0"/>
    <xf numFmtId="195" fontId="5" fillId="0" borderId="4" applyFont="0" applyFill="0" applyBorder="0" applyAlignment="0" applyProtection="0"/>
    <xf numFmtId="38" fontId="129" fillId="0" borderId="4" applyFill="0" applyBorder="0" applyAlignment="0" applyProtection="0"/>
    <xf numFmtId="38" fontId="129" fillId="0" borderId="4" applyFill="0" applyBorder="0" applyAlignment="0" applyProtection="0"/>
    <xf numFmtId="208" fontId="45" fillId="0" borderId="4" applyFill="0" applyBorder="0" applyAlignment="0"/>
    <xf numFmtId="173" fontId="5" fillId="0" borderId="4" applyFill="0" applyBorder="0" applyAlignment="0"/>
    <xf numFmtId="209" fontId="5" fillId="0" borderId="4" applyFill="0" applyBorder="0" applyAlignment="0"/>
    <xf numFmtId="210" fontId="5" fillId="0" borderId="4" applyFill="0" applyBorder="0" applyAlignment="0"/>
    <xf numFmtId="211" fontId="5" fillId="0" borderId="4" applyFill="0" applyBorder="0" applyAlignment="0"/>
    <xf numFmtId="212" fontId="5" fillId="0" borderId="4" applyFill="0" applyBorder="0" applyAlignment="0"/>
    <xf numFmtId="213" fontId="5" fillId="0" borderId="4" applyFill="0" applyBorder="0" applyAlignment="0"/>
    <xf numFmtId="173" fontId="5" fillId="0" borderId="4" applyFill="0" applyBorder="0" applyAlignment="0"/>
    <xf numFmtId="212" fontId="5" fillId="0" borderId="4" applyFont="0" applyFill="0" applyBorder="0" applyAlignment="0" applyProtection="0"/>
    <xf numFmtId="185" fontId="47" fillId="0" borderId="4" applyFont="0" applyFill="0" applyBorder="0" applyAlignment="0" applyProtection="0"/>
    <xf numFmtId="43" fontId="1" fillId="0" borderId="4" applyFont="0" applyFill="0" applyBorder="0" applyAlignment="0" applyProtection="0"/>
    <xf numFmtId="3" fontId="5" fillId="0" borderId="4" applyFont="0" applyFill="0" applyBorder="0" applyAlignment="0" applyProtection="0"/>
    <xf numFmtId="0" fontId="130" fillId="0" borderId="4" applyNumberFormat="0" applyAlignment="0">
      <alignment horizontal="left"/>
    </xf>
    <xf numFmtId="173" fontId="5" fillId="0" borderId="4" applyFont="0" applyFill="0" applyBorder="0" applyAlignment="0" applyProtection="0"/>
    <xf numFmtId="214" fontId="5" fillId="0" borderId="4" applyFont="0" applyFill="0" applyBorder="0" applyAlignment="0" applyProtection="0"/>
    <xf numFmtId="14" fontId="45" fillId="0" borderId="4" applyFill="0" applyBorder="0" applyAlignment="0"/>
    <xf numFmtId="215" fontId="5" fillId="0" borderId="4">
      <protection locked="0"/>
    </xf>
    <xf numFmtId="0" fontId="131" fillId="0" borderId="4"/>
    <xf numFmtId="38" fontId="129" fillId="0" borderId="37">
      <alignment vertical="center"/>
    </xf>
    <xf numFmtId="0" fontId="131" fillId="0" borderId="36"/>
    <xf numFmtId="0" fontId="131" fillId="0" borderId="36"/>
    <xf numFmtId="40" fontId="129" fillId="0" borderId="4" applyFont="0" applyFill="0" applyBorder="0" applyAlignment="0" applyProtection="0"/>
    <xf numFmtId="0" fontId="132" fillId="61" borderId="4"/>
    <xf numFmtId="212" fontId="5" fillId="0" borderId="4" applyFill="0" applyBorder="0" applyAlignment="0"/>
    <xf numFmtId="173" fontId="5" fillId="0" borderId="4" applyFill="0" applyBorder="0" applyAlignment="0"/>
    <xf numFmtId="212" fontId="5" fillId="0" borderId="4" applyFill="0" applyBorder="0" applyAlignment="0"/>
    <xf numFmtId="213" fontId="5" fillId="0" borderId="4" applyFill="0" applyBorder="0" applyAlignment="0"/>
    <xf numFmtId="173" fontId="5" fillId="0" borderId="4" applyFill="0" applyBorder="0" applyAlignment="0"/>
    <xf numFmtId="0" fontId="133" fillId="0" borderId="4" applyNumberFormat="0" applyAlignment="0">
      <alignment horizontal="left"/>
    </xf>
    <xf numFmtId="0" fontId="134" fillId="0" borderId="38"/>
    <xf numFmtId="0" fontId="134" fillId="0" borderId="36"/>
    <xf numFmtId="0" fontId="134" fillId="62" borderId="36"/>
    <xf numFmtId="40" fontId="129" fillId="0" borderId="4" applyFont="0" applyFill="0" applyBorder="0" applyAlignment="0" applyProtection="0"/>
    <xf numFmtId="212" fontId="5" fillId="0" borderId="4" applyFill="0" applyBorder="0" applyAlignment="0"/>
    <xf numFmtId="173" fontId="5" fillId="0" borderId="4" applyFill="0" applyBorder="0" applyAlignment="0"/>
    <xf numFmtId="212" fontId="5" fillId="0" borderId="4" applyFill="0" applyBorder="0" applyAlignment="0"/>
    <xf numFmtId="213" fontId="5" fillId="0" borderId="4" applyFill="0" applyBorder="0" applyAlignment="0"/>
    <xf numFmtId="173" fontId="5" fillId="0" borderId="4" applyFill="0" applyBorder="0" applyAlignment="0"/>
    <xf numFmtId="0" fontId="135" fillId="0" borderId="19">
      <alignment horizontal="center"/>
    </xf>
    <xf numFmtId="49" fontId="136" fillId="0" borderId="4" applyNumberFormat="0" applyBorder="0" applyAlignment="0">
      <alignment horizontal="left"/>
    </xf>
    <xf numFmtId="0" fontId="5" fillId="0" borderId="4"/>
    <xf numFmtId="0" fontId="137" fillId="0" borderId="4"/>
    <xf numFmtId="0" fontId="137" fillId="0" borderId="4"/>
    <xf numFmtId="0" fontId="137" fillId="0" borderId="4"/>
    <xf numFmtId="0" fontId="137" fillId="0" borderId="4"/>
    <xf numFmtId="0" fontId="137" fillId="0" borderId="4"/>
    <xf numFmtId="0" fontId="137" fillId="0" borderId="4"/>
    <xf numFmtId="0" fontId="137" fillId="0" borderId="4"/>
    <xf numFmtId="41" fontId="138" fillId="0" borderId="4"/>
    <xf numFmtId="0" fontId="5" fillId="0" borderId="4"/>
    <xf numFmtId="40" fontId="129" fillId="0" borderId="4" applyFont="0" applyFill="0" applyBorder="0" applyAlignment="0" applyProtection="0"/>
    <xf numFmtId="43" fontId="5" fillId="0" borderId="4" applyFont="0" applyFill="0" applyBorder="0" applyAlignment="0" applyProtection="0"/>
    <xf numFmtId="211" fontId="5" fillId="0" borderId="4" applyFont="0" applyFill="0" applyBorder="0" applyAlignment="0" applyProtection="0"/>
    <xf numFmtId="216" fontId="5" fillId="0" borderId="4" applyFont="0" applyFill="0" applyBorder="0" applyAlignment="0" applyProtection="0"/>
    <xf numFmtId="9" fontId="29" fillId="0" borderId="4" applyFont="0" applyFill="0" applyBorder="0" applyAlignment="0" applyProtection="0"/>
    <xf numFmtId="212" fontId="5" fillId="0" borderId="4" applyFill="0" applyBorder="0" applyAlignment="0"/>
    <xf numFmtId="173" fontId="5" fillId="0" borderId="4" applyFill="0" applyBorder="0" applyAlignment="0"/>
    <xf numFmtId="212" fontId="5" fillId="0" borderId="4" applyFill="0" applyBorder="0" applyAlignment="0"/>
    <xf numFmtId="213" fontId="5" fillId="0" borderId="4" applyFill="0" applyBorder="0" applyAlignment="0"/>
    <xf numFmtId="173" fontId="5" fillId="0" borderId="4" applyFill="0" applyBorder="0" applyAlignment="0"/>
    <xf numFmtId="179" fontId="139" fillId="0" borderId="9" applyFont="0" applyBorder="0" applyAlignment="0">
      <alignment horizontal="center" vertical="center"/>
    </xf>
    <xf numFmtId="0" fontId="131" fillId="0" borderId="4"/>
    <xf numFmtId="14" fontId="140" fillId="0" borderId="4" applyNumberFormat="0" applyFill="0" applyBorder="0" applyAlignment="0" applyProtection="0">
      <alignment horizontal="left"/>
    </xf>
    <xf numFmtId="195" fontId="5" fillId="0" borderId="4" applyFont="0" applyFill="0" applyBorder="0" applyAlignment="0" applyProtection="0"/>
    <xf numFmtId="0" fontId="141" fillId="0" borderId="4" applyFont="0" applyBorder="0" applyAlignment="0"/>
    <xf numFmtId="40" fontId="129" fillId="0" borderId="4" applyFont="0" applyFill="0" applyBorder="0" applyAlignment="0" applyProtection="0"/>
    <xf numFmtId="40" fontId="142" fillId="0" borderId="4" applyBorder="0">
      <alignment horizontal="right"/>
    </xf>
    <xf numFmtId="49" fontId="45" fillId="0" borderId="4" applyFill="0" applyBorder="0" applyAlignment="0"/>
    <xf numFmtId="217" fontId="5" fillId="0" borderId="4" applyFill="0" applyBorder="0" applyAlignment="0"/>
    <xf numFmtId="218" fontId="5" fillId="0" borderId="4" applyFill="0" applyBorder="0" applyAlignment="0"/>
    <xf numFmtId="40" fontId="143" fillId="0" borderId="19" applyFont="0" applyFill="0" applyBorder="0" applyAlignment="0" applyProtection="0"/>
    <xf numFmtId="219" fontId="5" fillId="0" borderId="25" applyFont="0" applyBorder="0" applyAlignment="0">
      <alignment horizontal="center" vertical="center"/>
    </xf>
    <xf numFmtId="41" fontId="144" fillId="0" borderId="4" applyFont="0" applyFill="0" applyBorder="0" applyAlignment="0" applyProtection="0"/>
    <xf numFmtId="43" fontId="144" fillId="0" borderId="4" applyFont="0" applyFill="0" applyBorder="0" applyAlignment="0" applyProtection="0"/>
    <xf numFmtId="185" fontId="144" fillId="0" borderId="4" applyFont="0" applyFill="0" applyBorder="0" applyAlignment="0" applyProtection="0"/>
    <xf numFmtId="186" fontId="144" fillId="0" borderId="4" applyFont="0" applyFill="0" applyBorder="0" applyAlignment="0" applyProtection="0"/>
    <xf numFmtId="0" fontId="5" fillId="0" borderId="4"/>
    <xf numFmtId="41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220" fontId="5" fillId="0" borderId="4" applyFont="0" applyFill="0" applyBorder="0" applyAlignment="0" applyProtection="0"/>
    <xf numFmtId="221" fontId="5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64" fontId="29" fillId="0" borderId="4" applyFont="0" applyFill="0" applyBorder="0" applyAlignment="0" applyProtection="0"/>
    <xf numFmtId="184" fontId="29" fillId="0" borderId="4" applyFont="0" applyFill="0" applyBorder="0" applyAlignment="0" applyProtection="0"/>
    <xf numFmtId="0" fontId="145" fillId="0" borderId="4" applyBorder="0" applyProtection="0"/>
    <xf numFmtId="0" fontId="30" fillId="0" borderId="4"/>
    <xf numFmtId="0" fontId="29" fillId="0" borderId="4"/>
    <xf numFmtId="0" fontId="29" fillId="0" borderId="4"/>
    <xf numFmtId="175" fontId="29" fillId="0" borderId="4" applyFont="0" applyFill="0" applyBorder="0" applyAlignment="0" applyProtection="0"/>
    <xf numFmtId="0" fontId="29" fillId="0" borderId="4"/>
    <xf numFmtId="177" fontId="71" fillId="0" borderId="4" applyFont="0" applyFill="0" applyBorder="0" applyAlignment="0" applyProtection="0"/>
    <xf numFmtId="43" fontId="41" fillId="0" borderId="4" applyFont="0" applyFill="0" applyBorder="0" applyAlignment="0" applyProtection="0"/>
    <xf numFmtId="0" fontId="1" fillId="0" borderId="4"/>
    <xf numFmtId="175" fontId="29" fillId="0" borderId="4" applyFont="0" applyFill="0" applyBorder="0" applyAlignment="0" applyProtection="0"/>
    <xf numFmtId="175" fontId="29" fillId="0" borderId="4" applyFont="0" applyFill="0" applyBorder="0" applyAlignment="0" applyProtection="0"/>
    <xf numFmtId="177" fontId="71" fillId="0" borderId="4" applyFont="0" applyFill="0" applyBorder="0" applyAlignment="0" applyProtection="0"/>
    <xf numFmtId="0" fontId="78" fillId="0" borderId="4"/>
    <xf numFmtId="175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1" fillId="0" borderId="4" applyFont="0" applyFill="0" applyBorder="0" applyAlignment="0" applyProtection="0"/>
    <xf numFmtId="185" fontId="1" fillId="0" borderId="4" applyFont="0" applyFill="0" applyBorder="0" applyAlignment="0" applyProtection="0"/>
    <xf numFmtId="2" fontId="47" fillId="0" borderId="4" applyNumberFormat="0"/>
    <xf numFmtId="0" fontId="29" fillId="0" borderId="4"/>
    <xf numFmtId="0" fontId="77" fillId="0" borderId="4"/>
    <xf numFmtId="0" fontId="82" fillId="63" borderId="4" applyNumberFormat="0" applyBorder="0" applyAlignment="0" applyProtection="0"/>
    <xf numFmtId="0" fontId="82" fillId="64" borderId="4" applyNumberFormat="0" applyBorder="0" applyAlignment="0" applyProtection="0"/>
    <xf numFmtId="0" fontId="146" fillId="65" borderId="4" applyNumberFormat="0" applyBorder="0" applyAlignment="0" applyProtection="0"/>
    <xf numFmtId="0" fontId="82" fillId="66" borderId="4" applyNumberFormat="0" applyBorder="0" applyAlignment="0" applyProtection="0"/>
    <xf numFmtId="0" fontId="82" fillId="67" borderId="4" applyNumberFormat="0" applyBorder="0" applyAlignment="0" applyProtection="0"/>
    <xf numFmtId="0" fontId="146" fillId="67" borderId="4" applyNumberFormat="0" applyBorder="0" applyAlignment="0" applyProtection="0"/>
    <xf numFmtId="0" fontId="82" fillId="68" borderId="4" applyNumberFormat="0" applyBorder="0" applyAlignment="0" applyProtection="0"/>
    <xf numFmtId="0" fontId="82" fillId="69" borderId="4" applyNumberFormat="0" applyBorder="0" applyAlignment="0" applyProtection="0"/>
    <xf numFmtId="0" fontId="146" fillId="69" borderId="4" applyNumberFormat="0" applyBorder="0" applyAlignment="0" applyProtection="0"/>
    <xf numFmtId="0" fontId="82" fillId="70" borderId="4" applyNumberFormat="0" applyBorder="0" applyAlignment="0" applyProtection="0"/>
    <xf numFmtId="0" fontId="82" fillId="70" borderId="4" applyNumberFormat="0" applyBorder="0" applyAlignment="0" applyProtection="0"/>
    <xf numFmtId="0" fontId="146" fillId="71" borderId="4" applyNumberFormat="0" applyBorder="0" applyAlignment="0" applyProtection="0"/>
    <xf numFmtId="0" fontId="82" fillId="72" borderId="4" applyNumberFormat="0" applyBorder="0" applyAlignment="0" applyProtection="0"/>
    <xf numFmtId="0" fontId="82" fillId="64" borderId="4" applyNumberFormat="0" applyBorder="0" applyAlignment="0" applyProtection="0"/>
    <xf numFmtId="0" fontId="146" fillId="73" borderId="4" applyNumberFormat="0" applyBorder="0" applyAlignment="0" applyProtection="0"/>
    <xf numFmtId="0" fontId="82" fillId="74" borderId="4" applyNumberFormat="0" applyBorder="0" applyAlignment="0" applyProtection="0"/>
    <xf numFmtId="0" fontId="82" fillId="75" borderId="4" applyNumberFormat="0" applyBorder="0" applyAlignment="0" applyProtection="0"/>
    <xf numFmtId="0" fontId="146" fillId="76" borderId="4" applyNumberFormat="0" applyBorder="0" applyAlignment="0" applyProtection="0"/>
    <xf numFmtId="0" fontId="84" fillId="0" borderId="4" applyFont="0"/>
    <xf numFmtId="0" fontId="147" fillId="0" borderId="4"/>
    <xf numFmtId="41" fontId="47" fillId="0" borderId="4" applyNumberFormat="0" applyBorder="0"/>
    <xf numFmtId="222" fontId="29" fillId="0" borderId="4" applyFont="0" applyFill="0" applyBorder="0" applyAlignment="0" applyProtection="0"/>
    <xf numFmtId="185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224" fontId="29" fillId="0" borderId="4" applyFont="0" applyFill="0" applyBorder="0" applyAlignment="0" applyProtection="0"/>
    <xf numFmtId="224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9" fillId="0" borderId="4" applyFont="0" applyFill="0" applyBorder="0" applyAlignment="0" applyProtection="0"/>
    <xf numFmtId="223" fontId="29" fillId="0" borderId="4" applyFont="0" applyFill="0" applyBorder="0" applyAlignment="0" applyProtection="0"/>
    <xf numFmtId="225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47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190" fontId="5" fillId="0" borderId="4" applyFont="0" applyFill="0" applyBorder="0" applyAlignment="0" applyProtection="0"/>
    <xf numFmtId="190" fontId="5" fillId="0" borderId="4" applyFont="0" applyFill="0" applyBorder="0" applyAlignment="0" applyProtection="0"/>
    <xf numFmtId="190" fontId="5" fillId="0" borderId="4" applyFont="0" applyFill="0" applyBorder="0" applyAlignment="0" applyProtection="0"/>
    <xf numFmtId="186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38" fontId="84" fillId="0" borderId="4" applyFont="0" applyFill="0" applyBorder="0" applyAlignment="0" applyProtection="0"/>
    <xf numFmtId="40" fontId="84" fillId="0" borderId="4" applyFont="0" applyFill="0" applyBorder="0" applyAlignment="0" applyProtection="0"/>
    <xf numFmtId="0" fontId="148" fillId="0" borderId="4" applyNumberFormat="0" applyFill="0" applyBorder="0" applyAlignment="0" applyProtection="0"/>
    <xf numFmtId="0" fontId="149" fillId="77" borderId="4" applyNumberFormat="0" applyBorder="0" applyAlignment="0" applyProtection="0"/>
    <xf numFmtId="0" fontId="149" fillId="78" borderId="4" applyNumberFormat="0" applyBorder="0" applyAlignment="0" applyProtection="0"/>
    <xf numFmtId="0" fontId="149" fillId="79" borderId="4" applyNumberFormat="0" applyBorder="0" applyAlignment="0" applyProtection="0"/>
    <xf numFmtId="0" fontId="150" fillId="0" borderId="4">
      <alignment horizontal="left"/>
    </xf>
    <xf numFmtId="0" fontId="151" fillId="80" borderId="39"/>
    <xf numFmtId="0" fontId="40" fillId="60" borderId="22">
      <alignment vertical="center" wrapText="1"/>
    </xf>
    <xf numFmtId="0" fontId="152" fillId="0" borderId="21"/>
    <xf numFmtId="0" fontId="29" fillId="0" borderId="4"/>
    <xf numFmtId="0" fontId="102" fillId="0" borderId="4"/>
    <xf numFmtId="0" fontId="102" fillId="0" borderId="4"/>
    <xf numFmtId="0" fontId="102" fillId="0" borderId="4"/>
    <xf numFmtId="0" fontId="102" fillId="0" borderId="4"/>
    <xf numFmtId="0" fontId="102" fillId="0" borderId="4"/>
    <xf numFmtId="0" fontId="5" fillId="0" borderId="4"/>
    <xf numFmtId="0" fontId="5" fillId="0" borderId="4"/>
    <xf numFmtId="0" fontId="5" fillId="0" borderId="4"/>
    <xf numFmtId="0" fontId="153" fillId="0" borderId="4"/>
    <xf numFmtId="0" fontId="29" fillId="0" borderId="4"/>
    <xf numFmtId="0" fontId="29" fillId="0" borderId="4"/>
    <xf numFmtId="0" fontId="5" fillId="0" borderId="4"/>
    <xf numFmtId="0" fontId="29" fillId="0" borderId="4"/>
    <xf numFmtId="0" fontId="29" fillId="0" borderId="4"/>
    <xf numFmtId="0" fontId="33" fillId="0" borderId="4"/>
    <xf numFmtId="0" fontId="82" fillId="0" borderId="4"/>
    <xf numFmtId="0" fontId="154" fillId="0" borderId="4"/>
    <xf numFmtId="0" fontId="84" fillId="0" borderId="4"/>
    <xf numFmtId="9" fontId="29" fillId="0" borderId="4" applyFont="0" applyFill="0" applyBorder="0" applyAlignment="0" applyProtection="0"/>
    <xf numFmtId="9" fontId="30" fillId="0" borderId="4" applyFont="0" applyFill="0" applyBorder="0" applyAlignment="0" applyProtection="0"/>
    <xf numFmtId="9" fontId="33" fillId="0" borderId="4" applyFont="0" applyFill="0" applyBorder="0" applyAlignment="0" applyProtection="0"/>
    <xf numFmtId="9" fontId="33" fillId="0" borderId="4" applyFont="0" applyFill="0" applyBorder="0" applyAlignment="0" applyProtection="0"/>
    <xf numFmtId="9" fontId="33" fillId="0" borderId="4" applyFont="0" applyFill="0" applyBorder="0" applyAlignment="0" applyProtection="0"/>
    <xf numFmtId="9" fontId="33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1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226" fontId="5" fillId="0" borderId="4"/>
    <xf numFmtId="226" fontId="5" fillId="0" borderId="4"/>
    <xf numFmtId="226" fontId="5" fillId="0" borderId="4"/>
    <xf numFmtId="226" fontId="5" fillId="0" borderId="4"/>
    <xf numFmtId="0" fontId="155" fillId="0" borderId="4" applyNumberFormat="0" applyFill="0" applyBorder="0" applyAlignment="0" applyProtection="0"/>
    <xf numFmtId="0" fontId="129" fillId="0" borderId="4"/>
    <xf numFmtId="0" fontId="156" fillId="0" borderId="4" applyNumberFormat="0" applyBorder="0" applyAlignment="0"/>
    <xf numFmtId="0" fontId="156" fillId="0" borderId="4" applyNumberFormat="0" applyBorder="0" applyAlignment="0"/>
    <xf numFmtId="0" fontId="152" fillId="0" borderId="4"/>
    <xf numFmtId="3" fontId="5" fillId="0" borderId="19" applyNumberFormat="0" applyFont="0" applyFill="0" applyAlignment="0" applyProtection="0">
      <alignment vertical="center"/>
    </xf>
    <xf numFmtId="3" fontId="5" fillId="0" borderId="19" applyNumberFormat="0" applyFont="0" applyFill="0" applyAlignment="0" applyProtection="0">
      <alignment vertical="center"/>
    </xf>
    <xf numFmtId="3" fontId="5" fillId="0" borderId="19" applyNumberFormat="0" applyFont="0" applyFill="0" applyAlignment="0" applyProtection="0">
      <alignment vertical="center"/>
    </xf>
    <xf numFmtId="3" fontId="5" fillId="0" borderId="19" applyNumberFormat="0" applyFont="0" applyFill="0" applyAlignment="0" applyProtection="0">
      <alignment vertical="center"/>
    </xf>
    <xf numFmtId="49" fontId="5" fillId="0" borderId="4" applyFont="0" applyFill="0" applyBorder="0" applyAlignment="0" applyProtection="0"/>
    <xf numFmtId="40" fontId="157" fillId="0" borderId="4"/>
    <xf numFmtId="41" fontId="5" fillId="0" borderId="4" applyFont="0" applyFill="0" applyBorder="0" applyAlignment="0" applyProtection="0"/>
    <xf numFmtId="40" fontId="84" fillId="0" borderId="4" applyFont="0" applyFill="0" applyBorder="0" applyAlignment="0" applyProtection="0"/>
    <xf numFmtId="0" fontId="5" fillId="0" borderId="4" applyFont="0" applyFill="0" applyBorder="0" applyAlignment="0" applyProtection="0"/>
    <xf numFmtId="188" fontId="158" fillId="0" borderId="4" applyFont="0" applyFill="0" applyBorder="0" applyAlignment="0" applyProtection="0"/>
    <xf numFmtId="0" fontId="47" fillId="0" borderId="4" applyFont="0" applyFill="0" applyBorder="0" applyAlignment="0" applyProtection="0"/>
    <xf numFmtId="0" fontId="47" fillId="0" borderId="4" applyFont="0" applyFill="0" applyBorder="0" applyAlignment="0" applyProtection="0"/>
    <xf numFmtId="0" fontId="137" fillId="0" borderId="40"/>
    <xf numFmtId="41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227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5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172" fontId="29" fillId="0" borderId="4" applyFont="0" applyFill="0" applyBorder="0" applyAlignment="0" applyProtection="0"/>
    <xf numFmtId="8" fontId="29" fillId="0" borderId="4" applyFont="0" applyFill="0" applyBorder="0" applyAlignment="0" applyProtection="0"/>
    <xf numFmtId="8" fontId="29" fillId="0" borderId="4" applyFont="0" applyFill="0" applyBorder="0" applyAlignment="0" applyProtection="0"/>
    <xf numFmtId="43" fontId="33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185" fontId="29" fillId="0" borderId="4" applyFont="0" applyFill="0" applyBorder="0" applyAlignment="0" applyProtection="0"/>
    <xf numFmtId="185" fontId="29" fillId="0" borderId="4" applyFont="0" applyFill="0" applyBorder="0" applyAlignment="0" applyProtection="0"/>
    <xf numFmtId="185" fontId="29" fillId="0" borderId="4" applyFont="0" applyFill="0" applyBorder="0" applyAlignment="0" applyProtection="0"/>
    <xf numFmtId="185" fontId="29" fillId="0" borderId="4" applyFont="0" applyFill="0" applyBorder="0" applyAlignment="0" applyProtection="0"/>
    <xf numFmtId="176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228" fontId="29" fillId="0" borderId="4" applyFont="0" applyFill="0" applyBorder="0" applyAlignment="0" applyProtection="0"/>
    <xf numFmtId="229" fontId="5" fillId="0" borderId="4" applyFont="0" applyFill="0" applyBorder="0" applyAlignment="0" applyProtection="0"/>
    <xf numFmtId="176" fontId="5" fillId="0" borderId="4" applyFont="0" applyFill="0" applyBorder="0" applyAlignment="0" applyProtection="0"/>
    <xf numFmtId="5" fontId="29" fillId="0" borderId="4" applyFont="0" applyFill="0" applyBorder="0" applyAlignment="0" applyProtection="0"/>
    <xf numFmtId="5" fontId="5" fillId="0" borderId="4" applyNumberFormat="0" applyFill="0" applyBorder="0" applyAlignment="0" applyProtection="0"/>
    <xf numFmtId="170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3" fontId="29" fillId="0" borderId="4" applyFont="0" applyFill="0" applyBorder="0" applyAlignment="0" applyProtection="0"/>
    <xf numFmtId="230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182" fontId="29" fillId="0" borderId="4" applyFont="0" applyFill="0" applyBorder="0" applyAlignment="0" applyProtection="0"/>
    <xf numFmtId="43" fontId="160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1" fontId="161" fillId="0" borderId="4" applyFont="0" applyFill="0" applyBorder="0" applyAlignment="0" applyProtection="0"/>
    <xf numFmtId="224" fontId="29" fillId="0" borderId="4" applyFont="0" applyFill="0" applyBorder="0" applyAlignment="0" applyProtection="0"/>
    <xf numFmtId="43" fontId="84" fillId="0" borderId="4" applyFont="0" applyFill="0" applyBorder="0" applyAlignment="0" applyProtection="0"/>
    <xf numFmtId="189" fontId="29" fillId="0" borderId="4" applyFont="0" applyFill="0" applyBorder="0" applyAlignment="0" applyProtection="0"/>
    <xf numFmtId="175" fontId="5" fillId="0" borderId="4" applyFont="0" applyFill="0" applyBorder="0" applyAlignment="0" applyProtection="0"/>
    <xf numFmtId="190" fontId="29" fillId="0" borderId="4" applyFont="0" applyFill="0" applyBorder="0" applyAlignment="0" applyProtection="0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29" fillId="0" borderId="4"/>
    <xf numFmtId="0" fontId="5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5" fillId="0" borderId="4"/>
    <xf numFmtId="0" fontId="29" fillId="0" borderId="4"/>
    <xf numFmtId="0" fontId="5" fillId="0" borderId="4"/>
    <xf numFmtId="0" fontId="29" fillId="0" borderId="4"/>
    <xf numFmtId="0" fontId="159" fillId="0" borderId="4"/>
    <xf numFmtId="0" fontId="5" fillId="0" borderId="4"/>
    <xf numFmtId="0" fontId="29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33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29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29" fillId="0" borderId="4"/>
    <xf numFmtId="9" fontId="29" fillId="0" borderId="4" applyFont="0" applyFill="0" applyBorder="0" applyAlignment="0" applyProtection="0"/>
    <xf numFmtId="9" fontId="5" fillId="0" borderId="4" applyNumberFormat="0" applyFill="0" applyBorder="0" applyAlignment="0" applyProtection="0"/>
    <xf numFmtId="0" fontId="162" fillId="0" borderId="4"/>
    <xf numFmtId="231" fontId="47" fillId="0" borderId="4" applyFont="0" applyFill="0" applyBorder="0" applyAlignment="0" applyProtection="0"/>
    <xf numFmtId="0" fontId="5" fillId="0" borderId="4" applyFont="0" applyFill="0" applyBorder="0" applyAlignment="0" applyProtection="0"/>
    <xf numFmtId="0" fontId="47" fillId="0" borderId="4" applyFont="0" applyFill="0" applyBorder="0" applyAlignment="0" applyProtection="0"/>
    <xf numFmtId="0" fontId="5" fillId="0" borderId="4" applyFont="0" applyFill="0" applyBorder="0" applyAlignment="0" applyProtection="0"/>
    <xf numFmtId="0" fontId="163" fillId="0" borderId="4"/>
    <xf numFmtId="0" fontId="5" fillId="0" borderId="4"/>
    <xf numFmtId="192" fontId="29" fillId="0" borderId="4" applyFont="0" applyFill="0" applyBorder="0" applyAlignment="0" applyProtection="0"/>
    <xf numFmtId="172" fontId="71" fillId="0" borderId="4" applyFont="0" applyFill="0" applyBorder="0" applyAlignment="0" applyProtection="0"/>
    <xf numFmtId="192" fontId="29" fillId="0" borderId="4" applyFont="0" applyFill="0" applyBorder="0" applyAlignment="0" applyProtection="0"/>
    <xf numFmtId="192" fontId="29" fillId="0" borderId="4" applyFont="0" applyFill="0" applyBorder="0" applyAlignment="0" applyProtection="0"/>
    <xf numFmtId="172" fontId="71" fillId="0" borderId="4" applyFont="0" applyFill="0" applyBorder="0" applyAlignment="0" applyProtection="0"/>
    <xf numFmtId="192" fontId="29" fillId="0" borderId="4" applyFont="0" applyFill="0" applyBorder="0" applyAlignment="0" applyProtection="0"/>
    <xf numFmtId="17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0" fontId="30" fillId="0" borderId="4"/>
    <xf numFmtId="0" fontId="30" fillId="0" borderId="4"/>
    <xf numFmtId="0" fontId="29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5" fillId="0" borderId="4"/>
    <xf numFmtId="0" fontId="29" fillId="0" borderId="4"/>
    <xf numFmtId="0" fontId="29" fillId="0" borderId="4"/>
    <xf numFmtId="0" fontId="5" fillId="0" borderId="4"/>
    <xf numFmtId="0" fontId="5" fillId="0" borderId="4"/>
    <xf numFmtId="0" fontId="30" fillId="0" borderId="4"/>
    <xf numFmtId="43" fontId="30" fillId="0" borderId="4" applyFont="0" applyFill="0" applyBorder="0" applyAlignment="0" applyProtection="0"/>
    <xf numFmtId="0" fontId="30" fillId="0" borderId="4"/>
    <xf numFmtId="0" fontId="30" fillId="0" borderId="4"/>
    <xf numFmtId="43" fontId="30" fillId="0" borderId="4" applyFont="0" applyFill="0" applyBorder="0" applyAlignment="0" applyProtection="0"/>
    <xf numFmtId="0" fontId="1" fillId="0" borderId="4"/>
    <xf numFmtId="0" fontId="5" fillId="0" borderId="4"/>
    <xf numFmtId="0" fontId="29" fillId="0" borderId="4"/>
    <xf numFmtId="43" fontId="29" fillId="0" borderId="4" applyFont="0" applyFill="0" applyBorder="0" applyAlignment="0" applyProtection="0"/>
    <xf numFmtId="0" fontId="35" fillId="0" borderId="4"/>
    <xf numFmtId="0" fontId="35" fillId="0" borderId="4"/>
    <xf numFmtId="227" fontId="29" fillId="0" borderId="4"/>
    <xf numFmtId="227" fontId="46" fillId="0" borderId="4" applyNumberFormat="0" applyFill="0" applyBorder="0" applyAlignment="0" applyProtection="0">
      <alignment vertical="top"/>
      <protection locked="0"/>
    </xf>
    <xf numFmtId="43" fontId="35" fillId="0" borderId="4" applyFont="0" applyFill="0" applyBorder="0" applyAlignment="0" applyProtection="0"/>
    <xf numFmtId="0" fontId="5" fillId="0" borderId="4"/>
    <xf numFmtId="0" fontId="82" fillId="0" borderId="4"/>
    <xf numFmtId="0" fontId="82" fillId="0" borderId="4"/>
    <xf numFmtId="0" fontId="35" fillId="0" borderId="4"/>
    <xf numFmtId="227" fontId="29" fillId="0" borderId="4"/>
    <xf numFmtId="0" fontId="1" fillId="0" borderId="4"/>
    <xf numFmtId="0" fontId="30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227" fontId="29" fillId="0" borderId="4"/>
    <xf numFmtId="227" fontId="29" fillId="0" borderId="4"/>
    <xf numFmtId="227" fontId="29" fillId="0" borderId="4"/>
    <xf numFmtId="43" fontId="29" fillId="0" borderId="4" applyFont="0" applyFill="0" applyBorder="0" applyAlignment="0" applyProtection="0"/>
    <xf numFmtId="227" fontId="29" fillId="0" borderId="4"/>
    <xf numFmtId="227" fontId="29" fillId="0" borderId="4"/>
    <xf numFmtId="227" fontId="1" fillId="0" borderId="4"/>
    <xf numFmtId="227" fontId="28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9" fontId="30" fillId="0" borderId="4" applyFont="0" applyFill="0" applyBorder="0" applyAlignment="0" applyProtection="0"/>
    <xf numFmtId="0" fontId="30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30" fillId="0" borderId="4"/>
    <xf numFmtId="43" fontId="164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30" fillId="0" borderId="4" applyFont="0" applyFill="0" applyBorder="0" applyAlignment="0" applyProtection="0"/>
    <xf numFmtId="9" fontId="30" fillId="0" borderId="4" applyFont="0" applyFill="0" applyBorder="0" applyAlignment="0" applyProtection="0"/>
    <xf numFmtId="0" fontId="7" fillId="0" borderId="4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61" fillId="53" borderId="43" applyNumberFormat="0" applyAlignment="0" applyProtection="0"/>
    <xf numFmtId="0" fontId="56" fillId="0" borderId="42">
      <alignment horizontal="left" vertical="center"/>
    </xf>
    <xf numFmtId="10" fontId="48" fillId="56" borderId="41" applyNumberFormat="0" applyBorder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0" fontId="68" fillId="40" borderId="43" applyNumberFormat="0" applyAlignment="0" applyProtection="0"/>
    <xf numFmtId="199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99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89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75" fontId="29" fillId="0" borderId="4" applyFont="0" applyFill="0" applyBorder="0" applyAlignment="0" applyProtection="0"/>
    <xf numFmtId="0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194" fontId="47" fillId="0" borderId="4"/>
    <xf numFmtId="193" fontId="47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203" fontId="29" fillId="0" borderId="4"/>
    <xf numFmtId="174" fontId="47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204" fontId="29" fillId="0" borderId="4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3" fontId="5" fillId="0" borderId="41" applyNumberFormat="0" applyFont="0" applyFill="0" applyAlignment="0" applyProtection="0">
      <alignment vertical="center"/>
    </xf>
    <xf numFmtId="3" fontId="5" fillId="0" borderId="41" applyNumberFormat="0" applyFont="0" applyFill="0" applyAlignment="0" applyProtection="0">
      <alignment vertical="center"/>
    </xf>
    <xf numFmtId="3" fontId="5" fillId="0" borderId="41" applyNumberFormat="0" applyFont="0" applyFill="0" applyAlignment="0" applyProtection="0">
      <alignment vertical="center"/>
    </xf>
    <xf numFmtId="3" fontId="5" fillId="0" borderId="41" applyNumberFormat="0" applyFont="0" applyFill="0" applyAlignment="0" applyProtection="0">
      <alignment vertical="center"/>
    </xf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1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40" fontId="143" fillId="0" borderId="19" applyFont="0" applyFill="0" applyBorder="0" applyAlignment="0" applyProtection="0"/>
    <xf numFmtId="0" fontId="30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134" fillId="62" borderId="36"/>
    <xf numFmtId="0" fontId="134" fillId="0" borderId="36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0" fontId="104" fillId="40" borderId="27" applyNumberFormat="0" applyAlignment="0" applyProtection="0"/>
    <xf numFmtId="0" fontId="104" fillId="40" borderId="43" applyNumberFormat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187" fontId="29" fillId="0" borderId="4" applyFont="0" applyFill="0" applyBorder="0" applyAlignment="0" applyProtection="0"/>
    <xf numFmtId="187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9" fillId="0" borderId="4"/>
    <xf numFmtId="0" fontId="29" fillId="0" borderId="4"/>
    <xf numFmtId="0" fontId="29" fillId="0" borderId="4"/>
    <xf numFmtId="0" fontId="29" fillId="0" borderId="4"/>
    <xf numFmtId="0" fontId="29" fillId="0" borderId="4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29" fillId="58" borderId="33" applyNumberFormat="0" applyFont="0" applyAlignment="0" applyProtection="0"/>
    <xf numFmtId="0" fontId="30" fillId="0" borderId="4"/>
    <xf numFmtId="0" fontId="30" fillId="0" borderId="4"/>
    <xf numFmtId="0" fontId="30" fillId="12" borderId="4" applyNumberFormat="0" applyBorder="0" applyAlignment="0" applyProtection="0"/>
    <xf numFmtId="0" fontId="30" fillId="13" borderId="4" applyNumberFormat="0" applyBorder="0" applyAlignment="0" applyProtection="0"/>
    <xf numFmtId="0" fontId="30" fillId="16" borderId="4" applyNumberFormat="0" applyBorder="0" applyAlignment="0" applyProtection="0"/>
    <xf numFmtId="0" fontId="30" fillId="17" borderId="4" applyNumberFormat="0" applyBorder="0" applyAlignment="0" applyProtection="0"/>
    <xf numFmtId="0" fontId="30" fillId="20" borderId="4" applyNumberFormat="0" applyBorder="0" applyAlignment="0" applyProtection="0"/>
    <xf numFmtId="0" fontId="30" fillId="21" borderId="4" applyNumberFormat="0" applyBorder="0" applyAlignment="0" applyProtection="0"/>
    <xf numFmtId="0" fontId="30" fillId="24" borderId="4" applyNumberFormat="0" applyBorder="0" applyAlignment="0" applyProtection="0"/>
    <xf numFmtId="0" fontId="30" fillId="25" borderId="4" applyNumberFormat="0" applyBorder="0" applyAlignment="0" applyProtection="0"/>
    <xf numFmtId="0" fontId="30" fillId="28" borderId="4" applyNumberFormat="0" applyBorder="0" applyAlignment="0" applyProtection="0"/>
    <xf numFmtId="0" fontId="30" fillId="29" borderId="4" applyNumberFormat="0" applyBorder="0" applyAlignment="0" applyProtection="0"/>
    <xf numFmtId="0" fontId="30" fillId="32" borderId="4" applyNumberFormat="0" applyBorder="0" applyAlignment="0" applyProtection="0"/>
    <xf numFmtId="0" fontId="30" fillId="33" borderId="4" applyNumberFormat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0" fontId="30" fillId="10" borderId="17" applyNumberFormat="0" applyFont="0" applyAlignment="0" applyProtection="0"/>
    <xf numFmtId="43" fontId="30" fillId="0" borderId="4" applyFont="0" applyFill="0" applyBorder="0" applyAlignment="0" applyProtection="0"/>
    <xf numFmtId="0" fontId="30" fillId="10" borderId="17" applyNumberFormat="0" applyFont="0" applyAlignment="0" applyProtection="0"/>
    <xf numFmtId="0" fontId="30" fillId="0" borderId="4"/>
    <xf numFmtId="43" fontId="30" fillId="0" borderId="4" applyFont="0" applyFill="0" applyBorder="0" applyAlignment="0" applyProtection="0"/>
    <xf numFmtId="43" fontId="5" fillId="0" borderId="4" applyFill="0" applyBorder="0" applyAlignment="0" applyProtection="0"/>
    <xf numFmtId="43" fontId="1" fillId="0" borderId="4" applyFont="0" applyFill="0" applyBorder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41" fillId="58" borderId="44" applyNumberFormat="0" applyFont="0" applyAlignment="0" applyProtection="0"/>
    <xf numFmtId="0" fontId="92" fillId="53" borderId="27" applyNumberFormat="0" applyAlignment="0" applyProtection="0"/>
    <xf numFmtId="0" fontId="92" fillId="53" borderId="43" applyNumberFormat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178" fontId="1" fillId="0" borderId="4" applyFont="0" applyFill="0" applyBorder="0" applyAlignment="0" applyProtection="0"/>
    <xf numFmtId="0" fontId="1" fillId="0" borderId="4"/>
    <xf numFmtId="9" fontId="1" fillId="0" borderId="4" applyFont="0" applyFill="0" applyBorder="0" applyAlignment="0" applyProtection="0"/>
    <xf numFmtId="185" fontId="1" fillId="0" borderId="4" applyFont="0" applyFill="0" applyBorder="0" applyAlignment="0" applyProtection="0"/>
    <xf numFmtId="0" fontId="68" fillId="40" borderId="43" applyNumberFormat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131" fillId="0" borderId="36"/>
    <xf numFmtId="0" fontId="131" fillId="0" borderId="36"/>
    <xf numFmtId="9" fontId="30" fillId="0" borderId="4" applyFont="0" applyFill="0" applyBorder="0" applyAlignment="0" applyProtection="0"/>
    <xf numFmtId="9" fontId="1" fillId="0" borderId="4" applyFont="0" applyFill="0" applyBorder="0" applyAlignment="0" applyProtection="0"/>
    <xf numFmtId="0" fontId="137" fillId="0" borderId="4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135" fillId="0" borderId="41">
      <alignment horizontal="center"/>
    </xf>
    <xf numFmtId="40" fontId="143" fillId="0" borderId="41" applyFont="0" applyFill="0" applyBorder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0" fontId="68" fillId="40" borderId="27" applyNumberFormat="0" applyAlignment="0" applyProtection="0"/>
    <xf numFmtId="10" fontId="48" fillId="56" borderId="19" applyNumberFormat="0" applyBorder="0" applyAlignment="0" applyProtection="0"/>
    <xf numFmtId="0" fontId="56" fillId="0" borderId="20">
      <alignment horizontal="left" vertical="center"/>
    </xf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0" fontId="61" fillId="53" borderId="27" applyNumberFormat="0" applyAlignment="0" applyProtection="0"/>
    <xf numFmtId="174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0" fontId="30" fillId="0" borderId="4"/>
    <xf numFmtId="0" fontId="30" fillId="0" borderId="4"/>
    <xf numFmtId="43" fontId="30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0" fontId="30" fillId="0" borderId="4"/>
    <xf numFmtId="0" fontId="1" fillId="0" borderId="4"/>
    <xf numFmtId="227" fontId="29" fillId="0" borderId="4"/>
    <xf numFmtId="0" fontId="5" fillId="0" borderId="4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1" fillId="0" borderId="4"/>
    <xf numFmtId="0" fontId="135" fillId="0" borderId="19">
      <alignment horizontal="center"/>
    </xf>
    <xf numFmtId="227" fontId="1" fillId="0" borderId="4"/>
    <xf numFmtId="0" fontId="137" fillId="0" borderId="40"/>
    <xf numFmtId="0" fontId="1" fillId="0" borderId="4"/>
    <xf numFmtId="43" fontId="29" fillId="0" borderId="4" applyFont="0" applyFill="0" applyBorder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41" fillId="58" borderId="44" applyNumberFormat="0" applyFon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0" fontId="72" fillId="53" borderId="45" applyNumberFormat="0" applyAlignment="0" applyProtection="0"/>
    <xf numFmtId="9" fontId="29" fillId="0" borderId="4" applyFont="0" applyFill="0" applyBorder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74" fillId="0" borderId="46" applyNumberFormat="0" applyFill="0" applyAlignment="0" applyProtection="0"/>
    <xf numFmtId="0" fontId="106" fillId="0" borderId="46" applyNumberFormat="0" applyFill="0" applyAlignment="0" applyProtection="0"/>
    <xf numFmtId="0" fontId="108" fillId="53" borderId="45" applyNumberForma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111" fillId="0" borderId="31" applyNumberFormat="0" applyFill="0" applyAlignment="0" applyProtection="0"/>
    <xf numFmtId="0" fontId="121" fillId="7" borderId="13" applyNumberFormat="0" applyAlignment="0" applyProtection="0"/>
    <xf numFmtId="0" fontId="44" fillId="11" borderId="4" applyNumberFormat="0" applyBorder="0" applyAlignment="0" applyProtection="0"/>
    <xf numFmtId="0" fontId="44" fillId="15" borderId="4" applyNumberFormat="0" applyBorder="0" applyAlignment="0" applyProtection="0"/>
    <xf numFmtId="0" fontId="44" fillId="19" borderId="4" applyNumberFormat="0" applyBorder="0" applyAlignment="0" applyProtection="0"/>
    <xf numFmtId="0" fontId="44" fillId="23" borderId="4" applyNumberFormat="0" applyBorder="0" applyAlignment="0" applyProtection="0"/>
    <xf numFmtId="0" fontId="44" fillId="27" borderId="4" applyNumberFormat="0" applyBorder="0" applyAlignment="0" applyProtection="0"/>
    <xf numFmtId="0" fontId="44" fillId="31" borderId="4" applyNumberFormat="0" applyBorder="0" applyAlignment="0" applyProtection="0"/>
    <xf numFmtId="0" fontId="131" fillId="0" borderId="49"/>
    <xf numFmtId="0" fontId="131" fillId="0" borderId="49"/>
    <xf numFmtId="0" fontId="134" fillId="0" borderId="49"/>
    <xf numFmtId="0" fontId="134" fillId="62" borderId="49"/>
    <xf numFmtId="179" fontId="139" fillId="0" borderId="47" applyFont="0" applyBorder="0" applyAlignment="0">
      <alignment horizontal="center" vertical="center"/>
    </xf>
    <xf numFmtId="219" fontId="5" fillId="0" borderId="48" applyFont="0" applyBorder="0" applyAlignment="0">
      <alignment horizontal="center" vertical="center"/>
    </xf>
    <xf numFmtId="3" fontId="5" fillId="0" borderId="50" applyNumberFormat="0" applyFont="0" applyFill="0" applyAlignment="0" applyProtection="0">
      <alignment vertical="center"/>
    </xf>
    <xf numFmtId="3" fontId="5" fillId="0" borderId="50" applyNumberFormat="0" applyFont="0" applyFill="0" applyAlignment="0" applyProtection="0">
      <alignment vertical="center"/>
    </xf>
    <xf numFmtId="3" fontId="5" fillId="0" borderId="50" applyNumberFormat="0" applyFont="0" applyFill="0" applyAlignment="0" applyProtection="0">
      <alignment vertical="center"/>
    </xf>
    <xf numFmtId="3" fontId="5" fillId="0" borderId="50" applyNumberFormat="0" applyFont="0" applyFill="0" applyAlignment="0" applyProtection="0">
      <alignment vertical="center"/>
    </xf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56" fillId="0" borderId="51">
      <alignment horizontal="left" vertical="center"/>
    </xf>
    <xf numFmtId="10" fontId="48" fillId="56" borderId="50" applyNumberFormat="0" applyBorder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3" fontId="5" fillId="0" borderId="50" applyNumberFormat="0" applyFont="0" applyFill="0" applyAlignment="0" applyProtection="0">
      <alignment vertical="center"/>
    </xf>
    <xf numFmtId="3" fontId="5" fillId="0" borderId="50" applyNumberFormat="0" applyFont="0" applyFill="0" applyAlignment="0" applyProtection="0">
      <alignment vertical="center"/>
    </xf>
    <xf numFmtId="3" fontId="5" fillId="0" borderId="50" applyNumberFormat="0" applyFont="0" applyFill="0" applyAlignment="0" applyProtection="0">
      <alignment vertical="center"/>
    </xf>
    <xf numFmtId="3" fontId="5" fillId="0" borderId="50" applyNumberFormat="0" applyFont="0" applyFill="0" applyAlignment="0" applyProtection="0">
      <alignment vertical="center"/>
    </xf>
    <xf numFmtId="40" fontId="143" fillId="0" borderId="50" applyFont="0" applyFill="0" applyBorder="0" applyAlignment="0" applyProtection="0"/>
    <xf numFmtId="0" fontId="134" fillId="62" borderId="49"/>
    <xf numFmtId="0" fontId="134" fillId="0" borderId="49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104" fillId="40" borderId="52" applyNumberForma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29" fillId="58" borderId="44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41" fillId="58" borderId="53" applyNumberFormat="0" applyFont="0" applyAlignment="0" applyProtection="0"/>
    <xf numFmtId="0" fontId="92" fillId="53" borderId="52" applyNumberFormat="0" applyAlignment="0" applyProtection="0"/>
    <xf numFmtId="0" fontId="68" fillId="40" borderId="52" applyNumberForma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131" fillId="0" borderId="49"/>
    <xf numFmtId="0" fontId="131" fillId="0" borderId="49"/>
    <xf numFmtId="0" fontId="137" fillId="0" borderId="4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135" fillId="0" borderId="50">
      <alignment horizontal="center"/>
    </xf>
    <xf numFmtId="40" fontId="143" fillId="0" borderId="50" applyFont="0" applyFill="0" applyBorder="0" applyAlignment="0" applyProtection="0"/>
    <xf numFmtId="10" fontId="48" fillId="56" borderId="50" applyNumberFormat="0" applyBorder="0" applyAlignment="0" applyProtection="0"/>
    <xf numFmtId="0" fontId="56" fillId="0" borderId="51">
      <alignment horizontal="left" vertical="center"/>
    </xf>
    <xf numFmtId="0" fontId="135" fillId="0" borderId="50">
      <alignment horizontal="center"/>
    </xf>
    <xf numFmtId="0" fontId="137" fillId="0" borderId="40"/>
    <xf numFmtId="232" fontId="5" fillId="0" borderId="4" applyFont="0" applyFill="0" applyBorder="0" applyAlignment="0" applyProtection="0"/>
    <xf numFmtId="233" fontId="5" fillId="0" borderId="4" applyFont="0" applyFill="0" applyBorder="0" applyAlignment="0" applyProtection="0"/>
    <xf numFmtId="0" fontId="37" fillId="0" borderId="4" applyNumberFormat="0" applyFill="0" applyBorder="0" applyAlignment="0" applyProtection="0">
      <alignment wrapText="1"/>
    </xf>
    <xf numFmtId="0" fontId="165" fillId="0" borderId="4" applyNumberFormat="0" applyFill="0" applyBorder="0" applyAlignment="0" applyProtection="0">
      <alignment vertical="top"/>
      <protection locked="0"/>
    </xf>
    <xf numFmtId="0" fontId="37" fillId="0" borderId="24" applyNumberFormat="0" applyFill="0" applyBorder="0" applyAlignment="0">
      <alignment wrapText="1"/>
      <protection locked="0"/>
    </xf>
    <xf numFmtId="0" fontId="5" fillId="0" borderId="4">
      <protection locked="0"/>
    </xf>
    <xf numFmtId="43" fontId="26" fillId="0" borderId="4" applyFont="0" applyFill="0" applyBorder="0" applyAlignment="0" applyProtection="0"/>
    <xf numFmtId="0" fontId="35" fillId="0" borderId="4"/>
    <xf numFmtId="0" fontId="38" fillId="0" borderId="24" applyNumberFormat="0" applyFill="0" applyAlignment="0">
      <alignment wrapText="1"/>
      <protection locked="0"/>
    </xf>
    <xf numFmtId="0" fontId="26" fillId="0" borderId="4">
      <protection locked="0"/>
    </xf>
    <xf numFmtId="0" fontId="27" fillId="0" borderId="4"/>
    <xf numFmtId="0" fontId="37" fillId="0" borderId="4" applyNumberFormat="0" applyFill="0" applyBorder="0" applyAlignment="0">
      <alignment vertical="top"/>
      <protection locked="0"/>
    </xf>
    <xf numFmtId="0" fontId="26" fillId="0" borderId="4">
      <protection locked="0"/>
    </xf>
    <xf numFmtId="43" fontId="1" fillId="0" borderId="4" applyFont="0" applyFill="0" applyBorder="0" applyAlignment="0" applyProtection="0"/>
    <xf numFmtId="0" fontId="79" fillId="0" borderId="4"/>
    <xf numFmtId="43" fontId="79" fillId="0" borderId="4" applyFont="0" applyFill="0" applyBorder="0" applyAlignment="0" applyProtection="0"/>
    <xf numFmtId="43" fontId="79" fillId="0" borderId="4" applyFont="0" applyFill="0" applyBorder="0" applyAlignment="0" applyProtection="0"/>
    <xf numFmtId="186" fontId="1" fillId="0" borderId="4" applyFont="0" applyFill="0" applyBorder="0" applyAlignment="0" applyProtection="0"/>
    <xf numFmtId="43" fontId="79" fillId="0" borderId="4" applyFont="0" applyFill="0" applyBorder="0" applyAlignment="0" applyProtection="0"/>
    <xf numFmtId="0" fontId="1" fillId="0" borderId="4"/>
    <xf numFmtId="0" fontId="26" fillId="0" borderId="4">
      <protection locked="0"/>
    </xf>
    <xf numFmtId="0" fontId="39" fillId="0" borderId="4"/>
    <xf numFmtId="0" fontId="37" fillId="0" borderId="4" applyNumberFormat="0" applyFill="0" applyBorder="0" applyAlignment="0">
      <protection locked="0"/>
    </xf>
    <xf numFmtId="0" fontId="1" fillId="0" borderId="4"/>
    <xf numFmtId="0" fontId="1" fillId="0" borderId="4"/>
    <xf numFmtId="0" fontId="30" fillId="0" borderId="4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1" fillId="0" borderId="4"/>
    <xf numFmtId="9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4" fillId="0" borderId="4"/>
    <xf numFmtId="0" fontId="36" fillId="0" borderId="4"/>
    <xf numFmtId="0" fontId="1" fillId="0" borderId="4"/>
    <xf numFmtId="0" fontId="30" fillId="0" borderId="4"/>
    <xf numFmtId="43" fontId="1" fillId="0" borderId="4" applyFont="0" applyFill="0" applyBorder="0" applyAlignment="0" applyProtection="0"/>
    <xf numFmtId="0" fontId="36" fillId="0" borderId="4"/>
    <xf numFmtId="0" fontId="26" fillId="0" borderId="4">
      <protection locked="0"/>
    </xf>
    <xf numFmtId="43" fontId="26" fillId="0" borderId="4" applyFont="0" applyFill="0" applyBorder="0" applyAlignment="0" applyProtection="0"/>
    <xf numFmtId="0" fontId="30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9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9" fillId="0" borderId="4"/>
    <xf numFmtId="43" fontId="39" fillId="0" borderId="4" applyFont="0" applyFill="0" applyBorder="0" applyAlignment="0" applyProtection="0"/>
    <xf numFmtId="0" fontId="39" fillId="0" borderId="4"/>
    <xf numFmtId="0" fontId="1" fillId="0" borderId="4"/>
    <xf numFmtId="0" fontId="1" fillId="0" borderId="4"/>
    <xf numFmtId="0" fontId="5" fillId="0" borderId="4"/>
    <xf numFmtId="0" fontId="26" fillId="0" borderId="4"/>
    <xf numFmtId="43" fontId="26" fillId="0" borderId="4" applyFont="0" applyFill="0" applyBorder="0" applyAlignment="0" applyProtection="0"/>
    <xf numFmtId="0" fontId="30" fillId="0" borderId="4"/>
    <xf numFmtId="0" fontId="26" fillId="0" borderId="4">
      <protection locked="0"/>
    </xf>
    <xf numFmtId="0" fontId="167" fillId="0" borderId="4" applyNumberForma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30" fillId="0" borderId="4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30" fillId="0" borderId="4"/>
    <xf numFmtId="0" fontId="35" fillId="0" borderId="4"/>
    <xf numFmtId="0" fontId="30" fillId="0" borderId="4"/>
    <xf numFmtId="0" fontId="26" fillId="0" borderId="4">
      <protection locked="0"/>
    </xf>
    <xf numFmtId="0" fontId="5" fillId="0" borderId="4"/>
    <xf numFmtId="9" fontId="5" fillId="0" borderId="4" applyFont="0" applyFill="0" applyBorder="0" applyAlignment="0" applyProtection="0"/>
    <xf numFmtId="232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37" fillId="0" borderId="4" applyNumberFormat="0" applyFill="0" applyBorder="0" applyAlignment="0">
      <protection locked="0"/>
    </xf>
    <xf numFmtId="0" fontId="36" fillId="0" borderId="4"/>
    <xf numFmtId="43" fontId="5" fillId="0" borderId="4" applyFont="0" applyFill="0" applyBorder="0" applyAlignment="0" applyProtection="0"/>
    <xf numFmtId="0" fontId="37" fillId="0" borderId="4" applyNumberFormat="0" applyFill="0" applyBorder="0" applyAlignment="0" applyProtection="0"/>
    <xf numFmtId="0" fontId="83" fillId="0" borderId="4" applyNumberFormat="0" applyFill="0" applyBorder="0" applyAlignment="0" applyProtection="0">
      <alignment vertical="top"/>
      <protection locked="0"/>
    </xf>
    <xf numFmtId="0" fontId="168" fillId="0" borderId="4" applyNumberForma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37" fillId="0" borderId="4" applyNumberFormat="0" applyFill="0" applyBorder="0" applyAlignment="0" applyProtection="0">
      <alignment wrapText="1"/>
    </xf>
    <xf numFmtId="0" fontId="37" fillId="0" borderId="24" applyNumberFormat="0" applyFill="0" applyBorder="0" applyAlignment="0">
      <alignment wrapText="1"/>
      <protection locked="0"/>
    </xf>
    <xf numFmtId="0" fontId="31" fillId="0" borderId="4" applyNumberFormat="0" applyFill="0" applyBorder="0" applyAlignment="0" applyProtection="0"/>
    <xf numFmtId="43" fontId="1" fillId="0" borderId="4" applyFont="0" applyFill="0" applyBorder="0" applyAlignment="0" applyProtection="0"/>
    <xf numFmtId="227" fontId="29" fillId="0" borderId="4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37" fillId="0" borderId="24" applyNumberFormat="0" applyFill="0" applyBorder="0" applyAlignment="0">
      <alignment wrapText="1"/>
      <protection locked="0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1" fillId="0" borderId="4" applyNumberFormat="0" applyFill="0" applyBorder="0" applyAlignment="0" applyProtection="0"/>
    <xf numFmtId="0" fontId="35" fillId="0" borderId="4"/>
    <xf numFmtId="43" fontId="35" fillId="0" borderId="4" applyFont="0" applyFill="0" applyBorder="0" applyAlignment="0" applyProtection="0"/>
    <xf numFmtId="9" fontId="26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39" fillId="0" borderId="4"/>
    <xf numFmtId="0" fontId="1" fillId="0" borderId="4"/>
    <xf numFmtId="0" fontId="37" fillId="0" borderId="4" applyNumberFormat="0" applyFill="0" applyBorder="0" applyAlignment="0">
      <alignment vertical="top"/>
      <protection locked="0"/>
    </xf>
    <xf numFmtId="0" fontId="1" fillId="0" borderId="4"/>
    <xf numFmtId="43" fontId="3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1" fillId="0" borderId="4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9" fillId="0" borderId="4"/>
    <xf numFmtId="43" fontId="1" fillId="0" borderId="4" applyFont="0" applyFill="0" applyBorder="0" applyAlignment="0" applyProtection="0"/>
    <xf numFmtId="0" fontId="36" fillId="0" borderId="4"/>
    <xf numFmtId="43" fontId="5" fillId="0" borderId="4" applyFont="0" applyFill="0" applyBorder="0" applyAlignment="0" applyProtection="0"/>
    <xf numFmtId="232" fontId="5" fillId="0" borderId="4" applyFont="0" applyFill="0" applyBorder="0" applyAlignment="0" applyProtection="0"/>
    <xf numFmtId="0" fontId="165" fillId="0" borderId="4" applyNumberFormat="0" applyFill="0" applyBorder="0" applyAlignment="0" applyProtection="0"/>
    <xf numFmtId="0" fontId="38" fillId="0" borderId="24" applyNumberFormat="0" applyFill="0" applyAlignment="0">
      <protection locked="0"/>
    </xf>
    <xf numFmtId="0" fontId="37" fillId="0" borderId="24" applyNumberFormat="0" applyFill="0" applyBorder="0" applyAlignment="0">
      <protection locked="0"/>
    </xf>
    <xf numFmtId="0" fontId="1" fillId="0" borderId="4"/>
    <xf numFmtId="0" fontId="1" fillId="0" borderId="4"/>
    <xf numFmtId="43" fontId="1" fillId="0" borderId="4" applyFont="0" applyFill="0" applyBorder="0" applyAlignment="0" applyProtection="0"/>
    <xf numFmtId="0" fontId="39" fillId="0" borderId="4"/>
    <xf numFmtId="0" fontId="39" fillId="0" borderId="4"/>
    <xf numFmtId="0" fontId="36" fillId="0" borderId="4"/>
    <xf numFmtId="0" fontId="26" fillId="0" borderId="4">
      <protection locked="0"/>
    </xf>
    <xf numFmtId="0" fontId="165" fillId="0" borderId="4" applyNumberFormat="0" applyFill="0" applyBorder="0" applyAlignment="0" applyProtection="0"/>
    <xf numFmtId="227" fontId="29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5" fillId="0" borderId="4"/>
    <xf numFmtId="43" fontId="35" fillId="0" borderId="4" applyFont="0" applyFill="0" applyBorder="0" applyAlignment="0" applyProtection="0"/>
    <xf numFmtId="0" fontId="30" fillId="0" borderId="4"/>
    <xf numFmtId="43" fontId="35" fillId="0" borderId="4" applyFont="0" applyFill="0" applyBorder="0" applyAlignment="0" applyProtection="0"/>
    <xf numFmtId="0" fontId="32" fillId="0" borderId="4"/>
    <xf numFmtId="43" fontId="32" fillId="0" borderId="4" applyFont="0" applyFill="0" applyBorder="0" applyAlignment="0" applyProtection="0"/>
    <xf numFmtId="9" fontId="32" fillId="0" borderId="4" applyFont="0" applyFill="0" applyBorder="0" applyAlignment="0" applyProtection="0"/>
    <xf numFmtId="234" fontId="5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5" fillId="0" borderId="4"/>
    <xf numFmtId="43" fontId="1" fillId="0" borderId="4" applyFont="0" applyFill="0" applyBorder="0" applyAlignment="0" applyProtection="0"/>
    <xf numFmtId="0" fontId="29" fillId="0" borderId="4"/>
    <xf numFmtId="9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8" fillId="0" borderId="24" applyNumberFormat="0" applyFill="0" applyAlignment="0">
      <alignment wrapText="1"/>
      <protection locked="0"/>
    </xf>
    <xf numFmtId="0" fontId="166" fillId="0" borderId="4" applyNumberFormat="0" applyFill="0" applyBorder="0" applyProtection="0">
      <alignment wrapText="1"/>
    </xf>
    <xf numFmtId="43" fontId="26" fillId="0" borderId="4" applyFont="0" applyFill="0" applyBorder="0" applyAlignment="0" applyProtection="0"/>
    <xf numFmtId="0" fontId="30" fillId="0" borderId="4"/>
    <xf numFmtId="186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26" fillId="0" borderId="4">
      <protection locked="0"/>
    </xf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5" fillId="0" borderId="4"/>
    <xf numFmtId="43" fontId="35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32" fillId="0" borderId="4"/>
    <xf numFmtId="43" fontId="32" fillId="0" borderId="4" applyFont="0" applyFill="0" applyBorder="0" applyAlignment="0" applyProtection="0"/>
    <xf numFmtId="9" fontId="32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0" borderId="4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65" fillId="0" borderId="4" applyNumberFormat="0" applyFill="0" applyBorder="0" applyAlignment="0" applyProtection="0"/>
    <xf numFmtId="0" fontId="37" fillId="0" borderId="24" applyNumberFormat="0" applyFill="0" applyBorder="0" applyAlignment="0">
      <protection locked="0"/>
    </xf>
    <xf numFmtId="0" fontId="36" fillId="0" borderId="4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6" fillId="0" borderId="4"/>
    <xf numFmtId="235" fontId="36" fillId="0" borderId="4" applyFont="0" applyFill="0" applyBorder="0" applyAlignment="0" applyProtection="0"/>
    <xf numFmtId="0" fontId="27" fillId="0" borderId="4"/>
    <xf numFmtId="0" fontId="30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43" fontId="1" fillId="0" borderId="4" applyFont="0" applyFill="0" applyBorder="0" applyAlignment="0" applyProtection="0"/>
    <xf numFmtId="0" fontId="1" fillId="0" borderId="4"/>
    <xf numFmtId="0" fontId="1" fillId="0" borderId="4"/>
    <xf numFmtId="0" fontId="36" fillId="0" borderId="4"/>
    <xf numFmtId="43" fontId="39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9" fillId="0" borderId="4"/>
    <xf numFmtId="43" fontId="39" fillId="0" borderId="4" applyFont="0" applyFill="0" applyBorder="0" applyAlignment="0" applyProtection="0"/>
    <xf numFmtId="0" fontId="14" fillId="0" borderId="4" applyNumberFormat="0" applyFill="0" applyBorder="0" applyAlignment="0" applyProtection="0"/>
    <xf numFmtId="0" fontId="15" fillId="4" borderId="4" applyNumberFormat="0" applyBorder="0" applyAlignment="0" applyProtection="0"/>
    <xf numFmtId="0" fontId="16" fillId="5" borderId="4" applyNumberFormat="0" applyBorder="0" applyAlignment="0" applyProtection="0"/>
    <xf numFmtId="0" fontId="22" fillId="0" borderId="4" applyNumberFormat="0" applyFill="0" applyBorder="0" applyAlignment="0" applyProtection="0"/>
    <xf numFmtId="0" fontId="23" fillId="0" borderId="4" applyNumberFormat="0" applyFill="0" applyBorder="0" applyAlignment="0" applyProtection="0"/>
    <xf numFmtId="0" fontId="25" fillId="11" borderId="4" applyNumberFormat="0" applyBorder="0" applyAlignment="0" applyProtection="0"/>
    <xf numFmtId="0" fontId="1" fillId="12" borderId="4" applyNumberFormat="0" applyBorder="0" applyAlignment="0" applyProtection="0"/>
    <xf numFmtId="0" fontId="1" fillId="13" borderId="4" applyNumberFormat="0" applyBorder="0" applyAlignment="0" applyProtection="0"/>
    <xf numFmtId="0" fontId="25" fillId="15" borderId="4" applyNumberFormat="0" applyBorder="0" applyAlignment="0" applyProtection="0"/>
    <xf numFmtId="0" fontId="1" fillId="16" borderId="4" applyNumberFormat="0" applyBorder="0" applyAlignment="0" applyProtection="0"/>
    <xf numFmtId="0" fontId="1" fillId="17" borderId="4" applyNumberFormat="0" applyBorder="0" applyAlignment="0" applyProtection="0"/>
    <xf numFmtId="0" fontId="25" fillId="19" borderId="4" applyNumberFormat="0" applyBorder="0" applyAlignment="0" applyProtection="0"/>
    <xf numFmtId="0" fontId="1" fillId="20" borderId="4" applyNumberFormat="0" applyBorder="0" applyAlignment="0" applyProtection="0"/>
    <xf numFmtId="0" fontId="1" fillId="21" borderId="4" applyNumberFormat="0" applyBorder="0" applyAlignment="0" applyProtection="0"/>
    <xf numFmtId="0" fontId="25" fillId="23" borderId="4" applyNumberFormat="0" applyBorder="0" applyAlignment="0" applyProtection="0"/>
    <xf numFmtId="0" fontId="1" fillId="24" borderId="4" applyNumberFormat="0" applyBorder="0" applyAlignment="0" applyProtection="0"/>
    <xf numFmtId="0" fontId="1" fillId="25" borderId="4" applyNumberFormat="0" applyBorder="0" applyAlignment="0" applyProtection="0"/>
    <xf numFmtId="0" fontId="25" fillId="27" borderId="4" applyNumberFormat="0" applyBorder="0" applyAlignment="0" applyProtection="0"/>
    <xf numFmtId="0" fontId="1" fillId="28" borderId="4" applyNumberFormat="0" applyBorder="0" applyAlignment="0" applyProtection="0"/>
    <xf numFmtId="0" fontId="1" fillId="29" borderId="4" applyNumberFormat="0" applyBorder="0" applyAlignment="0" applyProtection="0"/>
    <xf numFmtId="0" fontId="25" fillId="31" borderId="4" applyNumberFormat="0" applyBorder="0" applyAlignment="0" applyProtection="0"/>
    <xf numFmtId="0" fontId="1" fillId="32" borderId="4" applyNumberFormat="0" applyBorder="0" applyAlignment="0" applyProtection="0"/>
    <xf numFmtId="0" fontId="1" fillId="33" borderId="4" applyNumberFormat="0" applyBorder="0" applyAlignment="0" applyProtection="0"/>
    <xf numFmtId="0" fontId="39" fillId="0" borderId="4"/>
    <xf numFmtId="43" fontId="39" fillId="0" borderId="4" applyFont="0" applyFill="0" applyBorder="0" applyAlignment="0" applyProtection="0"/>
    <xf numFmtId="0" fontId="37" fillId="0" borderId="24" applyNumberFormat="0" applyFill="0" applyBorder="0" applyAlignment="0">
      <alignment wrapText="1"/>
      <protection locked="0"/>
    </xf>
    <xf numFmtId="0" fontId="37" fillId="0" borderId="24" applyNumberFormat="0" applyFill="0" applyBorder="0" applyAlignment="0">
      <alignment wrapText="1"/>
      <protection locked="0"/>
    </xf>
    <xf numFmtId="0" fontId="38" fillId="0" borderId="24" applyNumberFormat="0" applyFill="0" applyAlignment="0">
      <protection locked="0"/>
    </xf>
    <xf numFmtId="0" fontId="37" fillId="0" borderId="24" applyNumberFormat="0" applyFill="0" applyBorder="0" applyAlignment="0">
      <protection locked="0"/>
    </xf>
    <xf numFmtId="0" fontId="38" fillId="0" borderId="24" applyNumberFormat="0" applyFill="0" applyAlignment="0">
      <alignment wrapText="1"/>
      <protection locked="0"/>
    </xf>
    <xf numFmtId="0" fontId="37" fillId="0" borderId="24" applyNumberFormat="0" applyFill="0" applyBorder="0" applyAlignment="0">
      <protection locked="0"/>
    </xf>
    <xf numFmtId="0" fontId="39" fillId="0" borderId="4"/>
    <xf numFmtId="0" fontId="1" fillId="0" borderId="4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5" fillId="0" borderId="4"/>
    <xf numFmtId="0" fontId="1" fillId="0" borderId="4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42" fillId="0" borderId="4"/>
    <xf numFmtId="43" fontId="1" fillId="0" borderId="4" applyFont="0" applyFill="0" applyBorder="0" applyAlignment="0" applyProtection="0"/>
    <xf numFmtId="0" fontId="35" fillId="0" borderId="4"/>
    <xf numFmtId="43" fontId="35" fillId="0" borderId="4" applyFont="0" applyFill="0" applyBorder="0" applyAlignment="0" applyProtection="0"/>
    <xf numFmtId="0" fontId="26" fillId="0" borderId="4">
      <protection locked="0"/>
    </xf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9" fillId="0" borderId="4"/>
    <xf numFmtId="43" fontId="26" fillId="0" borderId="4" applyFont="0" applyFill="0" applyBorder="0" applyAlignment="0" applyProtection="0"/>
    <xf numFmtId="0" fontId="1" fillId="0" borderId="4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39" fillId="0" borderId="4"/>
    <xf numFmtId="0" fontId="39" fillId="0" borderId="4"/>
    <xf numFmtId="43" fontId="39" fillId="0" borderId="4" applyFont="0" applyFill="0" applyBorder="0" applyAlignment="0" applyProtection="0"/>
    <xf numFmtId="43" fontId="39" fillId="0" borderId="4" applyFont="0" applyFill="0" applyBorder="0" applyAlignment="0" applyProtection="0"/>
    <xf numFmtId="0" fontId="167" fillId="0" borderId="4" applyNumberFormat="0" applyFill="0" applyBorder="0" applyAlignment="0" applyProtection="0">
      <alignment vertical="top"/>
      <protection locked="0"/>
    </xf>
    <xf numFmtId="43" fontId="164" fillId="0" borderId="4" applyFont="0" applyFill="0" applyBorder="0" applyAlignment="0" applyProtection="0"/>
    <xf numFmtId="0" fontId="1" fillId="0" borderId="4"/>
    <xf numFmtId="0" fontId="35" fillId="0" borderId="4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9" fillId="0" borderId="4" applyFont="0" applyFill="0" applyBorder="0" applyAlignment="0" applyProtection="0"/>
    <xf numFmtId="9" fontId="1" fillId="0" borderId="4" applyFont="0" applyFill="0" applyBorder="0" applyAlignment="0" applyProtection="0"/>
    <xf numFmtId="0" fontId="1" fillId="10" borderId="17" applyNumberFormat="0" applyFont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" fillId="0" borderId="4"/>
    <xf numFmtId="0" fontId="42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12" borderId="4" applyNumberFormat="0" applyBorder="0" applyAlignment="0" applyProtection="0"/>
    <xf numFmtId="0" fontId="30" fillId="12" borderId="4" applyNumberFormat="0" applyBorder="0" applyAlignment="0" applyProtection="0"/>
    <xf numFmtId="0" fontId="30" fillId="12" borderId="4" applyNumberFormat="0" applyBorder="0" applyAlignment="0" applyProtection="0"/>
    <xf numFmtId="0" fontId="30" fillId="12" borderId="4" applyNumberFormat="0" applyBorder="0" applyAlignment="0" applyProtection="0"/>
    <xf numFmtId="0" fontId="1" fillId="12" borderId="4" applyNumberFormat="0" applyBorder="0" applyAlignment="0" applyProtection="0"/>
    <xf numFmtId="0" fontId="1" fillId="12" borderId="4" applyNumberFormat="0" applyBorder="0" applyAlignment="0" applyProtection="0"/>
    <xf numFmtId="0" fontId="42" fillId="35" borderId="4" applyNumberFormat="0" applyBorder="0" applyAlignment="0" applyProtection="0"/>
    <xf numFmtId="0" fontId="30" fillId="12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30" fillId="35" borderId="4" applyNumberFormat="0" applyBorder="0" applyAlignment="0" applyProtection="0"/>
    <xf numFmtId="0" fontId="42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16" borderId="4" applyNumberFormat="0" applyBorder="0" applyAlignment="0" applyProtection="0"/>
    <xf numFmtId="0" fontId="30" fillId="16" borderId="4" applyNumberFormat="0" applyBorder="0" applyAlignment="0" applyProtection="0"/>
    <xf numFmtId="0" fontId="30" fillId="16" borderId="4" applyNumberFormat="0" applyBorder="0" applyAlignment="0" applyProtection="0"/>
    <xf numFmtId="0" fontId="30" fillId="16" borderId="4" applyNumberFormat="0" applyBorder="0" applyAlignment="0" applyProtection="0"/>
    <xf numFmtId="0" fontId="1" fillId="16" borderId="4" applyNumberFormat="0" applyBorder="0" applyAlignment="0" applyProtection="0"/>
    <xf numFmtId="0" fontId="1" fillId="16" borderId="4" applyNumberFormat="0" applyBorder="0" applyAlignment="0" applyProtection="0"/>
    <xf numFmtId="0" fontId="42" fillId="36" borderId="4" applyNumberFormat="0" applyBorder="0" applyAlignment="0" applyProtection="0"/>
    <xf numFmtId="0" fontId="30" fillId="1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30" fillId="36" borderId="4" applyNumberFormat="0" applyBorder="0" applyAlignment="0" applyProtection="0"/>
    <xf numFmtId="0" fontId="42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20" borderId="4" applyNumberFormat="0" applyBorder="0" applyAlignment="0" applyProtection="0"/>
    <xf numFmtId="0" fontId="30" fillId="20" borderId="4" applyNumberFormat="0" applyBorder="0" applyAlignment="0" applyProtection="0"/>
    <xf numFmtId="0" fontId="30" fillId="20" borderId="4" applyNumberFormat="0" applyBorder="0" applyAlignment="0" applyProtection="0"/>
    <xf numFmtId="0" fontId="30" fillId="20" borderId="4" applyNumberFormat="0" applyBorder="0" applyAlignment="0" applyProtection="0"/>
    <xf numFmtId="0" fontId="1" fillId="20" borderId="4" applyNumberFormat="0" applyBorder="0" applyAlignment="0" applyProtection="0"/>
    <xf numFmtId="0" fontId="1" fillId="20" borderId="4" applyNumberFormat="0" applyBorder="0" applyAlignment="0" applyProtection="0"/>
    <xf numFmtId="0" fontId="42" fillId="37" borderId="4" applyNumberFormat="0" applyBorder="0" applyAlignment="0" applyProtection="0"/>
    <xf numFmtId="0" fontId="30" fillId="20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30" fillId="37" borderId="4" applyNumberFormat="0" applyBorder="0" applyAlignment="0" applyProtection="0"/>
    <xf numFmtId="0" fontId="42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24" borderId="4" applyNumberFormat="0" applyBorder="0" applyAlignment="0" applyProtection="0"/>
    <xf numFmtId="0" fontId="30" fillId="24" borderId="4" applyNumberFormat="0" applyBorder="0" applyAlignment="0" applyProtection="0"/>
    <xf numFmtId="0" fontId="30" fillId="24" borderId="4" applyNumberFormat="0" applyBorder="0" applyAlignment="0" applyProtection="0"/>
    <xf numFmtId="0" fontId="30" fillId="24" borderId="4" applyNumberFormat="0" applyBorder="0" applyAlignment="0" applyProtection="0"/>
    <xf numFmtId="0" fontId="1" fillId="24" borderId="4" applyNumberFormat="0" applyBorder="0" applyAlignment="0" applyProtection="0"/>
    <xf numFmtId="0" fontId="1" fillId="24" borderId="4" applyNumberFormat="0" applyBorder="0" applyAlignment="0" applyProtection="0"/>
    <xf numFmtId="0" fontId="42" fillId="38" borderId="4" applyNumberFormat="0" applyBorder="0" applyAlignment="0" applyProtection="0"/>
    <xf numFmtId="0" fontId="30" fillId="24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30" fillId="38" borderId="4" applyNumberFormat="0" applyBorder="0" applyAlignment="0" applyProtection="0"/>
    <xf numFmtId="0" fontId="42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1" fillId="28" borderId="4" applyNumberFormat="0" applyBorder="0" applyAlignment="0" applyProtection="0"/>
    <xf numFmtId="0" fontId="1" fillId="28" borderId="4" applyNumberFormat="0" applyBorder="0" applyAlignment="0" applyProtection="0"/>
    <xf numFmtId="0" fontId="42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30" fillId="28" borderId="4" applyNumberFormat="0" applyBorder="0" applyAlignment="0" applyProtection="0"/>
    <xf numFmtId="0" fontId="42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1" fillId="32" borderId="4" applyNumberFormat="0" applyBorder="0" applyAlignment="0" applyProtection="0"/>
    <xf numFmtId="0" fontId="1" fillId="32" borderId="4" applyNumberFormat="0" applyBorder="0" applyAlignment="0" applyProtection="0"/>
    <xf numFmtId="0" fontId="42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30" fillId="32" borderId="4" applyNumberFormat="0" applyBorder="0" applyAlignment="0" applyProtection="0"/>
    <xf numFmtId="0" fontId="42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1" fillId="13" borderId="4" applyNumberFormat="0" applyBorder="0" applyAlignment="0" applyProtection="0"/>
    <xf numFmtId="0" fontId="1" fillId="13" borderId="4" applyNumberFormat="0" applyBorder="0" applyAlignment="0" applyProtection="0"/>
    <xf numFmtId="0" fontId="42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30" fillId="13" borderId="4" applyNumberFormat="0" applyBorder="0" applyAlignment="0" applyProtection="0"/>
    <xf numFmtId="0" fontId="42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1" fillId="17" borderId="4" applyNumberFormat="0" applyBorder="0" applyAlignment="0" applyProtection="0"/>
    <xf numFmtId="0" fontId="1" fillId="17" borderId="4" applyNumberFormat="0" applyBorder="0" applyAlignment="0" applyProtection="0"/>
    <xf numFmtId="0" fontId="42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30" fillId="17" borderId="4" applyNumberFormat="0" applyBorder="0" applyAlignment="0" applyProtection="0"/>
    <xf numFmtId="0" fontId="42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21" borderId="4" applyNumberFormat="0" applyBorder="0" applyAlignment="0" applyProtection="0"/>
    <xf numFmtId="0" fontId="30" fillId="21" borderId="4" applyNumberFormat="0" applyBorder="0" applyAlignment="0" applyProtection="0"/>
    <xf numFmtId="0" fontId="30" fillId="21" borderId="4" applyNumberFormat="0" applyBorder="0" applyAlignment="0" applyProtection="0"/>
    <xf numFmtId="0" fontId="30" fillId="21" borderId="4" applyNumberFormat="0" applyBorder="0" applyAlignment="0" applyProtection="0"/>
    <xf numFmtId="0" fontId="1" fillId="21" borderId="4" applyNumberFormat="0" applyBorder="0" applyAlignment="0" applyProtection="0"/>
    <xf numFmtId="0" fontId="1" fillId="21" borderId="4" applyNumberFormat="0" applyBorder="0" applyAlignment="0" applyProtection="0"/>
    <xf numFmtId="0" fontId="42" fillId="43" borderId="4" applyNumberFormat="0" applyBorder="0" applyAlignment="0" applyProtection="0"/>
    <xf numFmtId="0" fontId="30" fillId="21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30" fillId="43" borderId="4" applyNumberFormat="0" applyBorder="0" applyAlignment="0" applyProtection="0"/>
    <xf numFmtId="0" fontId="42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1" fillId="25" borderId="4" applyNumberFormat="0" applyBorder="0" applyAlignment="0" applyProtection="0"/>
    <xf numFmtId="0" fontId="1" fillId="25" borderId="4" applyNumberFormat="0" applyBorder="0" applyAlignment="0" applyProtection="0"/>
    <xf numFmtId="0" fontId="42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30" fillId="25" borderId="4" applyNumberFormat="0" applyBorder="0" applyAlignment="0" applyProtection="0"/>
    <xf numFmtId="0" fontId="42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1" fillId="29" borderId="4" applyNumberFormat="0" applyBorder="0" applyAlignment="0" applyProtection="0"/>
    <xf numFmtId="0" fontId="1" fillId="29" borderId="4" applyNumberFormat="0" applyBorder="0" applyAlignment="0" applyProtection="0"/>
    <xf numFmtId="0" fontId="42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30" fillId="29" borderId="4" applyNumberFormat="0" applyBorder="0" applyAlignment="0" applyProtection="0"/>
    <xf numFmtId="0" fontId="42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1" fillId="33" borderId="4" applyNumberFormat="0" applyBorder="0" applyAlignment="0" applyProtection="0"/>
    <xf numFmtId="0" fontId="1" fillId="33" borderId="4" applyNumberFormat="0" applyBorder="0" applyAlignment="0" applyProtection="0"/>
    <xf numFmtId="0" fontId="42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30" fillId="33" borderId="4" applyNumberFormat="0" applyBorder="0" applyAlignment="0" applyProtection="0"/>
    <xf numFmtId="0" fontId="171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25" fillId="14" borderId="4" applyNumberFormat="0" applyBorder="0" applyAlignment="0" applyProtection="0"/>
    <xf numFmtId="0" fontId="25" fillId="14" borderId="4" applyNumberFormat="0" applyBorder="0" applyAlignment="0" applyProtection="0"/>
    <xf numFmtId="0" fontId="171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44" fillId="14" borderId="4" applyNumberFormat="0" applyBorder="0" applyAlignment="0" applyProtection="0"/>
    <xf numFmtId="0" fontId="171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25" fillId="18" borderId="4" applyNumberFormat="0" applyBorder="0" applyAlignment="0" applyProtection="0"/>
    <xf numFmtId="0" fontId="25" fillId="18" borderId="4" applyNumberFormat="0" applyBorder="0" applyAlignment="0" applyProtection="0"/>
    <xf numFmtId="0" fontId="171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44" fillId="18" borderId="4" applyNumberFormat="0" applyBorder="0" applyAlignment="0" applyProtection="0"/>
    <xf numFmtId="0" fontId="171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22" borderId="4" applyNumberFormat="0" applyBorder="0" applyAlignment="0" applyProtection="0"/>
    <xf numFmtId="0" fontId="25" fillId="22" borderId="4" applyNumberFormat="0" applyBorder="0" applyAlignment="0" applyProtection="0"/>
    <xf numFmtId="0" fontId="25" fillId="22" borderId="4" applyNumberFormat="0" applyBorder="0" applyAlignment="0" applyProtection="0"/>
    <xf numFmtId="0" fontId="171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44" fillId="43" borderId="4" applyNumberFormat="0" applyBorder="0" applyAlignment="0" applyProtection="0"/>
    <xf numFmtId="0" fontId="171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26" borderId="4" applyNumberFormat="0" applyBorder="0" applyAlignment="0" applyProtection="0"/>
    <xf numFmtId="0" fontId="25" fillId="26" borderId="4" applyNumberFormat="0" applyBorder="0" applyAlignment="0" applyProtection="0"/>
    <xf numFmtId="0" fontId="25" fillId="26" borderId="4" applyNumberFormat="0" applyBorder="0" applyAlignment="0" applyProtection="0"/>
    <xf numFmtId="0" fontId="171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44" fillId="46" borderId="4" applyNumberFormat="0" applyBorder="0" applyAlignment="0" applyProtection="0"/>
    <xf numFmtId="0" fontId="171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25" fillId="30" borderId="4" applyNumberFormat="0" applyBorder="0" applyAlignment="0" applyProtection="0"/>
    <xf numFmtId="0" fontId="25" fillId="30" borderId="4" applyNumberFormat="0" applyBorder="0" applyAlignment="0" applyProtection="0"/>
    <xf numFmtId="0" fontId="171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44" fillId="30" borderId="4" applyNumberFormat="0" applyBorder="0" applyAlignment="0" applyProtection="0"/>
    <xf numFmtId="0" fontId="171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34" borderId="4" applyNumberFormat="0" applyBorder="0" applyAlignment="0" applyProtection="0"/>
    <xf numFmtId="0" fontId="25" fillId="34" borderId="4" applyNumberFormat="0" applyBorder="0" applyAlignment="0" applyProtection="0"/>
    <xf numFmtId="0" fontId="25" fillId="34" borderId="4" applyNumberFormat="0" applyBorder="0" applyAlignment="0" applyProtection="0"/>
    <xf numFmtId="0" fontId="171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44" fillId="48" borderId="4" applyNumberFormat="0" applyBorder="0" applyAlignment="0" applyProtection="0"/>
    <xf numFmtId="0" fontId="171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25" fillId="11" borderId="4" applyNumberFormat="0" applyBorder="0" applyAlignment="0" applyProtection="0"/>
    <xf numFmtId="0" fontId="25" fillId="11" borderId="4" applyNumberFormat="0" applyBorder="0" applyAlignment="0" applyProtection="0"/>
    <xf numFmtId="0" fontId="171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44" fillId="11" borderId="4" applyNumberFormat="0" applyBorder="0" applyAlignment="0" applyProtection="0"/>
    <xf numFmtId="0" fontId="171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25" fillId="15" borderId="4" applyNumberFormat="0" applyBorder="0" applyAlignment="0" applyProtection="0"/>
    <xf numFmtId="0" fontId="25" fillId="15" borderId="4" applyNumberFormat="0" applyBorder="0" applyAlignment="0" applyProtection="0"/>
    <xf numFmtId="0" fontId="171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44" fillId="15" borderId="4" applyNumberFormat="0" applyBorder="0" applyAlignment="0" applyProtection="0"/>
    <xf numFmtId="0" fontId="171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25" fillId="19" borderId="4" applyNumberFormat="0" applyBorder="0" applyAlignment="0" applyProtection="0"/>
    <xf numFmtId="0" fontId="25" fillId="19" borderId="4" applyNumberFormat="0" applyBorder="0" applyAlignment="0" applyProtection="0"/>
    <xf numFmtId="0" fontId="171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44" fillId="19" borderId="4" applyNumberFormat="0" applyBorder="0" applyAlignment="0" applyProtection="0"/>
    <xf numFmtId="0" fontId="171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25" fillId="23" borderId="4" applyNumberFormat="0" applyBorder="0" applyAlignment="0" applyProtection="0"/>
    <xf numFmtId="0" fontId="25" fillId="23" borderId="4" applyNumberFormat="0" applyBorder="0" applyAlignment="0" applyProtection="0"/>
    <xf numFmtId="0" fontId="171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44" fillId="23" borderId="4" applyNumberFormat="0" applyBorder="0" applyAlignment="0" applyProtection="0"/>
    <xf numFmtId="0" fontId="171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25" fillId="27" borderId="4" applyNumberFormat="0" applyBorder="0" applyAlignment="0" applyProtection="0"/>
    <xf numFmtId="0" fontId="25" fillId="27" borderId="4" applyNumberFormat="0" applyBorder="0" applyAlignment="0" applyProtection="0"/>
    <xf numFmtId="0" fontId="171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44" fillId="27" borderId="4" applyNumberFormat="0" applyBorder="0" applyAlignment="0" applyProtection="0"/>
    <xf numFmtId="0" fontId="171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25" fillId="31" borderId="4" applyNumberFormat="0" applyBorder="0" applyAlignment="0" applyProtection="0"/>
    <xf numFmtId="0" fontId="25" fillId="31" borderId="4" applyNumberFormat="0" applyBorder="0" applyAlignment="0" applyProtection="0"/>
    <xf numFmtId="0" fontId="171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44" fillId="31" borderId="4" applyNumberFormat="0" applyBorder="0" applyAlignment="0" applyProtection="0"/>
    <xf numFmtId="0" fontId="172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6" fillId="5" borderId="4" applyNumberFormat="0" applyBorder="0" applyAlignment="0" applyProtection="0"/>
    <xf numFmtId="0" fontId="16" fillId="5" borderId="4" applyNumberFormat="0" applyBorder="0" applyAlignment="0" applyProtection="0"/>
    <xf numFmtId="0" fontId="172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19" fillId="5" borderId="4" applyNumberFormat="0" applyBorder="0" applyAlignment="0" applyProtection="0"/>
    <xf numFmtId="0" fontId="17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9" fillId="8" borderId="13" applyNumberFormat="0" applyAlignment="0" applyProtection="0"/>
    <xf numFmtId="0" fontId="19" fillId="8" borderId="13" applyNumberFormat="0" applyAlignment="0" applyProtection="0"/>
    <xf numFmtId="0" fontId="17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23" fillId="8" borderId="13" applyNumberFormat="0" applyAlignment="0" applyProtection="0"/>
    <xf numFmtId="0" fontId="174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174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0" fontId="125" fillId="9" borderId="16" applyNumberFormat="0" applyAlignment="0" applyProtection="0"/>
    <xf numFmtId="43" fontId="78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189" fontId="30" fillId="0" borderId="4" applyFont="0" applyFill="0" applyBorder="0" applyAlignment="0" applyProtection="0"/>
    <xf numFmtId="0" fontId="175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23" fillId="0" borderId="4" applyNumberFormat="0" applyFill="0" applyBorder="0" applyAlignment="0" applyProtection="0"/>
    <xf numFmtId="0" fontId="23" fillId="0" borderId="4" applyNumberFormat="0" applyFill="0" applyBorder="0" applyAlignment="0" applyProtection="0"/>
    <xf numFmtId="0" fontId="175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27" fillId="0" borderId="4" applyNumberFormat="0" applyFill="0" applyBorder="0" applyAlignment="0" applyProtection="0"/>
    <xf numFmtId="0" fontId="176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5" fillId="4" borderId="4" applyNumberFormat="0" applyBorder="0" applyAlignment="0" applyProtection="0"/>
    <xf numFmtId="0" fontId="15" fillId="4" borderId="4" applyNumberFormat="0" applyBorder="0" applyAlignment="0" applyProtection="0"/>
    <xf numFmtId="0" fontId="176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18" fillId="4" borderId="4" applyNumberFormat="0" applyBorder="0" applyAlignment="0" applyProtection="0"/>
    <xf numFmtId="0" fontId="177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77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15" fillId="0" borderId="10" applyNumberFormat="0" applyFill="0" applyAlignment="0" applyProtection="0"/>
    <xf numFmtId="0" fontId="178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78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16" fillId="0" borderId="11" applyNumberFormat="0" applyFill="0" applyAlignment="0" applyProtection="0"/>
    <xf numFmtId="0" fontId="179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79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17" fillId="0" borderId="12" applyNumberFormat="0" applyFill="0" applyAlignment="0" applyProtection="0"/>
    <xf numFmtId="0" fontId="179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4" fillId="0" borderId="4" applyNumberFormat="0" applyFill="0" applyBorder="0" applyAlignment="0" applyProtection="0"/>
    <xf numFmtId="0" fontId="14" fillId="0" borderId="4" applyNumberFormat="0" applyFill="0" applyBorder="0" applyAlignment="0" applyProtection="0"/>
    <xf numFmtId="0" fontId="179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17" fillId="0" borderId="4" applyNumberFormat="0" applyFill="0" applyBorder="0" applyAlignment="0" applyProtection="0"/>
    <xf numFmtId="0" fontId="180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7" fillId="7" borderId="13" applyNumberFormat="0" applyAlignment="0" applyProtection="0"/>
    <xf numFmtId="0" fontId="17" fillId="7" borderId="13" applyNumberFormat="0" applyAlignment="0" applyProtection="0"/>
    <xf numFmtId="0" fontId="180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21" fillId="7" borderId="13" applyNumberFormat="0" applyAlignment="0" applyProtection="0"/>
    <xf numFmtId="0" fontId="181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181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24" fillId="0" borderId="15" applyNumberFormat="0" applyFill="0" applyAlignment="0" applyProtection="0"/>
    <xf numFmtId="0" fontId="182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70" fillId="6" borderId="4" applyNumberFormat="0" applyBorder="0" applyAlignment="0" applyProtection="0"/>
    <xf numFmtId="0" fontId="170" fillId="6" borderId="4" applyNumberFormat="0" applyBorder="0" applyAlignment="0" applyProtection="0"/>
    <xf numFmtId="0" fontId="182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120" fillId="6" borderId="4" applyNumberFormat="0" applyBorder="0" applyAlignment="0" applyProtection="0"/>
    <xf numFmtId="0" fontId="41" fillId="0" borderId="4"/>
    <xf numFmtId="0" fontId="41" fillId="0" borderId="4"/>
    <xf numFmtId="0" fontId="42" fillId="0" borderId="4"/>
    <xf numFmtId="0" fontId="41" fillId="0" borderId="4"/>
    <xf numFmtId="0" fontId="30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42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78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30" fillId="10" borderId="17" applyNumberFormat="0" applyFont="0" applyAlignment="0" applyProtection="0"/>
    <xf numFmtId="0" fontId="30" fillId="10" borderId="17" applyNumberFormat="0" applyFont="0" applyAlignment="0" applyProtection="0"/>
    <xf numFmtId="0" fontId="30" fillId="10" borderId="17" applyNumberFormat="0" applyFont="0" applyAlignment="0" applyProtection="0"/>
    <xf numFmtId="0" fontId="30" fillId="10" borderId="17" applyNumberFormat="0" applyFont="0" applyAlignment="0" applyProtection="0"/>
    <xf numFmtId="0" fontId="1" fillId="10" borderId="17" applyNumberFormat="0" applyFont="0" applyAlignment="0" applyProtection="0"/>
    <xf numFmtId="0" fontId="1" fillId="10" borderId="17" applyNumberFormat="0" applyFont="0" applyAlignment="0" applyProtection="0"/>
    <xf numFmtId="0" fontId="78" fillId="10" borderId="17" applyNumberFormat="0" applyFont="0" applyAlignment="0" applyProtection="0"/>
    <xf numFmtId="0" fontId="30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41" fillId="10" borderId="17" applyNumberFormat="0" applyFont="0" applyAlignment="0" applyProtection="0"/>
    <xf numFmtId="0" fontId="183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3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0" fontId="122" fillId="8" borderId="14" applyNumberFormat="0" applyAlignment="0" applyProtection="0"/>
    <xf numFmtId="9" fontId="78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30" fillId="0" borderId="4" applyFont="0" applyFill="0" applyBorder="0" applyAlignment="0" applyProtection="0"/>
    <xf numFmtId="0" fontId="129" fillId="0" borderId="4"/>
    <xf numFmtId="0" fontId="18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69" fillId="0" borderId="4" applyNumberFormat="0" applyFill="0" applyBorder="0" applyAlignment="0" applyProtection="0"/>
    <xf numFmtId="0" fontId="169" fillId="0" borderId="4" applyNumberFormat="0" applyFill="0" applyBorder="0" applyAlignment="0" applyProtection="0"/>
    <xf numFmtId="0" fontId="18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14" fillId="0" borderId="4" applyNumberFormat="0" applyFill="0" applyBorder="0" applyAlignment="0" applyProtection="0"/>
    <xf numFmtId="0" fontId="185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43" fontId="39" fillId="0" borderId="4" applyFont="0" applyFill="0" applyBorder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185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28" fillId="0" borderId="18" applyNumberFormat="0" applyFill="0" applyAlignment="0" applyProtection="0"/>
    <xf numFmtId="0" fontId="18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22" fillId="0" borderId="4" applyNumberFormat="0" applyFill="0" applyBorder="0" applyAlignment="0" applyProtection="0"/>
    <xf numFmtId="0" fontId="22" fillId="0" borderId="4" applyNumberFormat="0" applyFill="0" applyBorder="0" applyAlignment="0" applyProtection="0"/>
    <xf numFmtId="0" fontId="18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0" fontId="126" fillId="0" borderId="4" applyNumberFormat="0" applyFill="0" applyBorder="0" applyAlignment="0" applyProtection="0"/>
    <xf numFmtId="9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0" fontId="5" fillId="0" borderId="4"/>
    <xf numFmtId="0" fontId="1" fillId="12" borderId="4" applyNumberFormat="0" applyBorder="0" applyAlignment="0" applyProtection="0"/>
    <xf numFmtId="0" fontId="1" fillId="12" borderId="4" applyNumberFormat="0" applyBorder="0" applyAlignment="0" applyProtection="0"/>
    <xf numFmtId="0" fontId="1" fillId="12" borderId="4" applyNumberFormat="0" applyBorder="0" applyAlignment="0" applyProtection="0"/>
    <xf numFmtId="0" fontId="42" fillId="35" borderId="4" applyNumberFormat="0" applyBorder="0" applyAlignment="0" applyProtection="0"/>
    <xf numFmtId="0" fontId="42" fillId="35" borderId="4" applyNumberFormat="0" applyBorder="0" applyAlignment="0" applyProtection="0"/>
    <xf numFmtId="0" fontId="41" fillId="35" borderId="4" applyNumberFormat="0" applyBorder="0" applyAlignment="0" applyProtection="0"/>
    <xf numFmtId="0" fontId="1" fillId="16" borderId="4" applyNumberFormat="0" applyBorder="0" applyAlignment="0" applyProtection="0"/>
    <xf numFmtId="0" fontId="1" fillId="16" borderId="4" applyNumberFormat="0" applyBorder="0" applyAlignment="0" applyProtection="0"/>
    <xf numFmtId="0" fontId="1" fillId="16" borderId="4" applyNumberFormat="0" applyBorder="0" applyAlignment="0" applyProtection="0"/>
    <xf numFmtId="0" fontId="42" fillId="36" borderId="4" applyNumberFormat="0" applyBorder="0" applyAlignment="0" applyProtection="0"/>
    <xf numFmtId="0" fontId="42" fillId="36" borderId="4" applyNumberFormat="0" applyBorder="0" applyAlignment="0" applyProtection="0"/>
    <xf numFmtId="0" fontId="41" fillId="36" borderId="4" applyNumberFormat="0" applyBorder="0" applyAlignment="0" applyProtection="0"/>
    <xf numFmtId="0" fontId="1" fillId="20" borderId="4" applyNumberFormat="0" applyBorder="0" applyAlignment="0" applyProtection="0"/>
    <xf numFmtId="0" fontId="1" fillId="20" borderId="4" applyNumberFormat="0" applyBorder="0" applyAlignment="0" applyProtection="0"/>
    <xf numFmtId="0" fontId="1" fillId="20" borderId="4" applyNumberFormat="0" applyBorder="0" applyAlignment="0" applyProtection="0"/>
    <xf numFmtId="0" fontId="42" fillId="37" borderId="4" applyNumberFormat="0" applyBorder="0" applyAlignment="0" applyProtection="0"/>
    <xf numFmtId="0" fontId="42" fillId="37" borderId="4" applyNumberFormat="0" applyBorder="0" applyAlignment="0" applyProtection="0"/>
    <xf numFmtId="0" fontId="41" fillId="37" borderId="4" applyNumberFormat="0" applyBorder="0" applyAlignment="0" applyProtection="0"/>
    <xf numFmtId="0" fontId="1" fillId="24" borderId="4" applyNumberFormat="0" applyBorder="0" applyAlignment="0" applyProtection="0"/>
    <xf numFmtId="0" fontId="1" fillId="24" borderId="4" applyNumberFormat="0" applyBorder="0" applyAlignment="0" applyProtection="0"/>
    <xf numFmtId="0" fontId="1" fillId="24" borderId="4" applyNumberFormat="0" applyBorder="0" applyAlignment="0" applyProtection="0"/>
    <xf numFmtId="0" fontId="42" fillId="38" borderId="4" applyNumberFormat="0" applyBorder="0" applyAlignment="0" applyProtection="0"/>
    <xf numFmtId="0" fontId="42" fillId="38" borderId="4" applyNumberFormat="0" applyBorder="0" applyAlignment="0" applyProtection="0"/>
    <xf numFmtId="0" fontId="41" fillId="38" borderId="4" applyNumberFormat="0" applyBorder="0" applyAlignment="0" applyProtection="0"/>
    <xf numFmtId="0" fontId="1" fillId="28" borderId="4" applyNumberFormat="0" applyBorder="0" applyAlignment="0" applyProtection="0"/>
    <xf numFmtId="0" fontId="1" fillId="28" borderId="4" applyNumberFormat="0" applyBorder="0" applyAlignment="0" applyProtection="0"/>
    <xf numFmtId="0" fontId="1" fillId="28" borderId="4" applyNumberFormat="0" applyBorder="0" applyAlignment="0" applyProtection="0"/>
    <xf numFmtId="0" fontId="42" fillId="28" borderId="4" applyNumberFormat="0" applyBorder="0" applyAlignment="0" applyProtection="0"/>
    <xf numFmtId="0" fontId="42" fillId="28" borderId="4" applyNumberFormat="0" applyBorder="0" applyAlignment="0" applyProtection="0"/>
    <xf numFmtId="0" fontId="41" fillId="39" borderId="4" applyNumberFormat="0" applyBorder="0" applyAlignment="0" applyProtection="0"/>
    <xf numFmtId="0" fontId="1" fillId="32" borderId="4" applyNumberFormat="0" applyBorder="0" applyAlignment="0" applyProtection="0"/>
    <xf numFmtId="0" fontId="1" fillId="32" borderId="4" applyNumberFormat="0" applyBorder="0" applyAlignment="0" applyProtection="0"/>
    <xf numFmtId="0" fontId="1" fillId="32" borderId="4" applyNumberFormat="0" applyBorder="0" applyAlignment="0" applyProtection="0"/>
    <xf numFmtId="0" fontId="42" fillId="32" borderId="4" applyNumberFormat="0" applyBorder="0" applyAlignment="0" applyProtection="0"/>
    <xf numFmtId="0" fontId="42" fillId="32" borderId="4" applyNumberFormat="0" applyBorder="0" applyAlignment="0" applyProtection="0"/>
    <xf numFmtId="0" fontId="41" fillId="40" borderId="4" applyNumberFormat="0" applyBorder="0" applyAlignment="0" applyProtection="0"/>
    <xf numFmtId="0" fontId="1" fillId="13" borderId="4" applyNumberFormat="0" applyBorder="0" applyAlignment="0" applyProtection="0"/>
    <xf numFmtId="0" fontId="1" fillId="13" borderId="4" applyNumberFormat="0" applyBorder="0" applyAlignment="0" applyProtection="0"/>
    <xf numFmtId="0" fontId="1" fillId="13" borderId="4" applyNumberFormat="0" applyBorder="0" applyAlignment="0" applyProtection="0"/>
    <xf numFmtId="0" fontId="42" fillId="13" borderId="4" applyNumberFormat="0" applyBorder="0" applyAlignment="0" applyProtection="0"/>
    <xf numFmtId="0" fontId="42" fillId="13" borderId="4" applyNumberFormat="0" applyBorder="0" applyAlignment="0" applyProtection="0"/>
    <xf numFmtId="0" fontId="41" fillId="41" borderId="4" applyNumberFormat="0" applyBorder="0" applyAlignment="0" applyProtection="0"/>
    <xf numFmtId="0" fontId="1" fillId="17" borderId="4" applyNumberFormat="0" applyBorder="0" applyAlignment="0" applyProtection="0"/>
    <xf numFmtId="0" fontId="1" fillId="17" borderId="4" applyNumberFormat="0" applyBorder="0" applyAlignment="0" applyProtection="0"/>
    <xf numFmtId="0" fontId="1" fillId="17" borderId="4" applyNumberFormat="0" applyBorder="0" applyAlignment="0" applyProtection="0"/>
    <xf numFmtId="0" fontId="42" fillId="17" borderId="4" applyNumberFormat="0" applyBorder="0" applyAlignment="0" applyProtection="0"/>
    <xf numFmtId="0" fontId="42" fillId="17" borderId="4" applyNumberFormat="0" applyBorder="0" applyAlignment="0" applyProtection="0"/>
    <xf numFmtId="0" fontId="41" fillId="42" borderId="4" applyNumberFormat="0" applyBorder="0" applyAlignment="0" applyProtection="0"/>
    <xf numFmtId="0" fontId="1" fillId="21" borderId="4" applyNumberFormat="0" applyBorder="0" applyAlignment="0" applyProtection="0"/>
    <xf numFmtId="0" fontId="1" fillId="21" borderId="4" applyNumberFormat="0" applyBorder="0" applyAlignment="0" applyProtection="0"/>
    <xf numFmtId="0" fontId="1" fillId="21" borderId="4" applyNumberFormat="0" applyBorder="0" applyAlignment="0" applyProtection="0"/>
    <xf numFmtId="0" fontId="42" fillId="43" borderId="4" applyNumberFormat="0" applyBorder="0" applyAlignment="0" applyProtection="0"/>
    <xf numFmtId="0" fontId="42" fillId="43" borderId="4" applyNumberFormat="0" applyBorder="0" applyAlignment="0" applyProtection="0"/>
    <xf numFmtId="0" fontId="41" fillId="43" borderId="4" applyNumberFormat="0" applyBorder="0" applyAlignment="0" applyProtection="0"/>
    <xf numFmtId="0" fontId="1" fillId="25" borderId="4" applyNumberFormat="0" applyBorder="0" applyAlignment="0" applyProtection="0"/>
    <xf numFmtId="0" fontId="1" fillId="25" borderId="4" applyNumberFormat="0" applyBorder="0" applyAlignment="0" applyProtection="0"/>
    <xf numFmtId="0" fontId="1" fillId="25" borderId="4" applyNumberFormat="0" applyBorder="0" applyAlignment="0" applyProtection="0"/>
    <xf numFmtId="0" fontId="42" fillId="25" borderId="4" applyNumberFormat="0" applyBorder="0" applyAlignment="0" applyProtection="0"/>
    <xf numFmtId="0" fontId="42" fillId="25" borderId="4" applyNumberFormat="0" applyBorder="0" applyAlignment="0" applyProtection="0"/>
    <xf numFmtId="0" fontId="41" fillId="38" borderId="4" applyNumberFormat="0" applyBorder="0" applyAlignment="0" applyProtection="0"/>
    <xf numFmtId="0" fontId="1" fillId="29" borderId="4" applyNumberFormat="0" applyBorder="0" applyAlignment="0" applyProtection="0"/>
    <xf numFmtId="0" fontId="1" fillId="29" borderId="4" applyNumberFormat="0" applyBorder="0" applyAlignment="0" applyProtection="0"/>
    <xf numFmtId="0" fontId="1" fillId="29" borderId="4" applyNumberFormat="0" applyBorder="0" applyAlignment="0" applyProtection="0"/>
    <xf numFmtId="0" fontId="42" fillId="29" borderId="4" applyNumberFormat="0" applyBorder="0" applyAlignment="0" applyProtection="0"/>
    <xf numFmtId="0" fontId="42" fillId="29" borderId="4" applyNumberFormat="0" applyBorder="0" applyAlignment="0" applyProtection="0"/>
    <xf numFmtId="0" fontId="41" fillId="41" borderId="4" applyNumberFormat="0" applyBorder="0" applyAlignment="0" applyProtection="0"/>
    <xf numFmtId="0" fontId="1" fillId="33" borderId="4" applyNumberFormat="0" applyBorder="0" applyAlignment="0" applyProtection="0"/>
    <xf numFmtId="0" fontId="1" fillId="33" borderId="4" applyNumberFormat="0" applyBorder="0" applyAlignment="0" applyProtection="0"/>
    <xf numFmtId="0" fontId="1" fillId="33" borderId="4" applyNumberFormat="0" applyBorder="0" applyAlignment="0" applyProtection="0"/>
    <xf numFmtId="0" fontId="42" fillId="33" borderId="4" applyNumberFormat="0" applyBorder="0" applyAlignment="0" applyProtection="0"/>
    <xf numFmtId="0" fontId="42" fillId="33" borderId="4" applyNumberFormat="0" applyBorder="0" applyAlignment="0" applyProtection="0"/>
    <xf numFmtId="0" fontId="41" fillId="44" borderId="4" applyNumberFormat="0" applyBorder="0" applyAlignment="0" applyProtection="0"/>
    <xf numFmtId="0" fontId="25" fillId="14" borderId="4" applyNumberFormat="0" applyBorder="0" applyAlignment="0" applyProtection="0"/>
    <xf numFmtId="0" fontId="25" fillId="14" borderId="4" applyNumberFormat="0" applyBorder="0" applyAlignment="0" applyProtection="0"/>
    <xf numFmtId="0" fontId="171" fillId="14" borderId="4" applyNumberFormat="0" applyBorder="0" applyAlignment="0" applyProtection="0"/>
    <xf numFmtId="0" fontId="59" fillId="45" borderId="4" applyNumberFormat="0" applyBorder="0" applyAlignment="0" applyProtection="0"/>
    <xf numFmtId="0" fontId="25" fillId="18" borderId="4" applyNumberFormat="0" applyBorder="0" applyAlignment="0" applyProtection="0"/>
    <xf numFmtId="0" fontId="25" fillId="18" borderId="4" applyNumberFormat="0" applyBorder="0" applyAlignment="0" applyProtection="0"/>
    <xf numFmtId="0" fontId="171" fillId="18" borderId="4" applyNumberFormat="0" applyBorder="0" applyAlignment="0" applyProtection="0"/>
    <xf numFmtId="0" fontId="59" fillId="42" borderId="4" applyNumberFormat="0" applyBorder="0" applyAlignment="0" applyProtection="0"/>
    <xf numFmtId="0" fontId="25" fillId="22" borderId="4" applyNumberFormat="0" applyBorder="0" applyAlignment="0" applyProtection="0"/>
    <xf numFmtId="0" fontId="25" fillId="22" borderId="4" applyNumberFormat="0" applyBorder="0" applyAlignment="0" applyProtection="0"/>
    <xf numFmtId="0" fontId="171" fillId="43" borderId="4" applyNumberFormat="0" applyBorder="0" applyAlignment="0" applyProtection="0"/>
    <xf numFmtId="0" fontId="59" fillId="43" borderId="4" applyNumberFormat="0" applyBorder="0" applyAlignment="0" applyProtection="0"/>
    <xf numFmtId="0" fontId="25" fillId="26" borderId="4" applyNumberFormat="0" applyBorder="0" applyAlignment="0" applyProtection="0"/>
    <xf numFmtId="0" fontId="25" fillId="26" borderId="4" applyNumberFormat="0" applyBorder="0" applyAlignment="0" applyProtection="0"/>
    <xf numFmtId="0" fontId="171" fillId="46" borderId="4" applyNumberFormat="0" applyBorder="0" applyAlignment="0" applyProtection="0"/>
    <xf numFmtId="0" fontId="59" fillId="46" borderId="4" applyNumberFormat="0" applyBorder="0" applyAlignment="0" applyProtection="0"/>
    <xf numFmtId="0" fontId="25" fillId="30" borderId="4" applyNumberFormat="0" applyBorder="0" applyAlignment="0" applyProtection="0"/>
    <xf numFmtId="0" fontId="25" fillId="30" borderId="4" applyNumberFormat="0" applyBorder="0" applyAlignment="0" applyProtection="0"/>
    <xf numFmtId="0" fontId="171" fillId="30" borderId="4" applyNumberFormat="0" applyBorder="0" applyAlignment="0" applyProtection="0"/>
    <xf numFmtId="0" fontId="59" fillId="47" borderId="4" applyNumberFormat="0" applyBorder="0" applyAlignment="0" applyProtection="0"/>
    <xf numFmtId="0" fontId="25" fillId="34" borderId="4" applyNumberFormat="0" applyBorder="0" applyAlignment="0" applyProtection="0"/>
    <xf numFmtId="0" fontId="25" fillId="34" borderId="4" applyNumberFormat="0" applyBorder="0" applyAlignment="0" applyProtection="0"/>
    <xf numFmtId="0" fontId="171" fillId="48" borderId="4" applyNumberFormat="0" applyBorder="0" applyAlignment="0" applyProtection="0"/>
    <xf numFmtId="0" fontId="59" fillId="48" borderId="4" applyNumberFormat="0" applyBorder="0" applyAlignment="0" applyProtection="0"/>
    <xf numFmtId="0" fontId="25" fillId="11" borderId="4" applyNumberFormat="0" applyBorder="0" applyAlignment="0" applyProtection="0"/>
    <xf numFmtId="0" fontId="25" fillId="11" borderId="4" applyNumberFormat="0" applyBorder="0" applyAlignment="0" applyProtection="0"/>
    <xf numFmtId="0" fontId="171" fillId="11" borderId="4" applyNumberFormat="0" applyBorder="0" applyAlignment="0" applyProtection="0"/>
    <xf numFmtId="0" fontId="59" fillId="49" borderId="4" applyNumberFormat="0" applyBorder="0" applyAlignment="0" applyProtection="0"/>
    <xf numFmtId="0" fontId="25" fillId="15" borderId="4" applyNumberFormat="0" applyBorder="0" applyAlignment="0" applyProtection="0"/>
    <xf numFmtId="0" fontId="25" fillId="15" borderId="4" applyNumberFormat="0" applyBorder="0" applyAlignment="0" applyProtection="0"/>
    <xf numFmtId="0" fontId="171" fillId="15" borderId="4" applyNumberFormat="0" applyBorder="0" applyAlignment="0" applyProtection="0"/>
    <xf numFmtId="0" fontId="59" fillId="50" borderId="4" applyNumberFormat="0" applyBorder="0" applyAlignment="0" applyProtection="0"/>
    <xf numFmtId="0" fontId="25" fillId="19" borderId="4" applyNumberFormat="0" applyBorder="0" applyAlignment="0" applyProtection="0"/>
    <xf numFmtId="0" fontId="25" fillId="19" borderId="4" applyNumberFormat="0" applyBorder="0" applyAlignment="0" applyProtection="0"/>
    <xf numFmtId="0" fontId="171" fillId="19" borderId="4" applyNumberFormat="0" applyBorder="0" applyAlignment="0" applyProtection="0"/>
    <xf numFmtId="0" fontId="59" fillId="51" borderId="4" applyNumberFormat="0" applyBorder="0" applyAlignment="0" applyProtection="0"/>
    <xf numFmtId="0" fontId="25" fillId="23" borderId="4" applyNumberFormat="0" applyBorder="0" applyAlignment="0" applyProtection="0"/>
    <xf numFmtId="0" fontId="25" fillId="23" borderId="4" applyNumberFormat="0" applyBorder="0" applyAlignment="0" applyProtection="0"/>
    <xf numFmtId="0" fontId="171" fillId="23" borderId="4" applyNumberFormat="0" applyBorder="0" applyAlignment="0" applyProtection="0"/>
    <xf numFmtId="0" fontId="59" fillId="46" borderId="4" applyNumberFormat="0" applyBorder="0" applyAlignment="0" applyProtection="0"/>
    <xf numFmtId="0" fontId="25" fillId="27" borderId="4" applyNumberFormat="0" applyBorder="0" applyAlignment="0" applyProtection="0"/>
    <xf numFmtId="0" fontId="25" fillId="27" borderId="4" applyNumberFormat="0" applyBorder="0" applyAlignment="0" applyProtection="0"/>
    <xf numFmtId="0" fontId="171" fillId="27" borderId="4" applyNumberFormat="0" applyBorder="0" applyAlignment="0" applyProtection="0"/>
    <xf numFmtId="0" fontId="59" fillId="47" borderId="4" applyNumberFormat="0" applyBorder="0" applyAlignment="0" applyProtection="0"/>
    <xf numFmtId="0" fontId="25" fillId="31" borderId="4" applyNumberFormat="0" applyBorder="0" applyAlignment="0" applyProtection="0"/>
    <xf numFmtId="0" fontId="25" fillId="31" borderId="4" applyNumberFormat="0" applyBorder="0" applyAlignment="0" applyProtection="0"/>
    <xf numFmtId="0" fontId="171" fillId="31" borderId="4" applyNumberFormat="0" applyBorder="0" applyAlignment="0" applyProtection="0"/>
    <xf numFmtId="0" fontId="59" fillId="52" borderId="4" applyNumberFormat="0" applyBorder="0" applyAlignment="0" applyProtection="0"/>
    <xf numFmtId="0" fontId="16" fillId="5" borderId="4" applyNumberFormat="0" applyBorder="0" applyAlignment="0" applyProtection="0"/>
    <xf numFmtId="0" fontId="16" fillId="5" borderId="4" applyNumberFormat="0" applyBorder="0" applyAlignment="0" applyProtection="0"/>
    <xf numFmtId="0" fontId="172" fillId="5" borderId="4" applyNumberFormat="0" applyBorder="0" applyAlignment="0" applyProtection="0"/>
    <xf numFmtId="0" fontId="60" fillId="36" borderId="4" applyNumberFormat="0" applyBorder="0" applyAlignment="0" applyProtection="0"/>
    <xf numFmtId="0" fontId="19" fillId="8" borderId="13" applyNumberFormat="0" applyAlignment="0" applyProtection="0"/>
    <xf numFmtId="0" fontId="19" fillId="8" borderId="13" applyNumberFormat="0" applyAlignment="0" applyProtection="0"/>
    <xf numFmtId="0" fontId="173" fillId="8" borderId="13" applyNumberFormat="0" applyAlignment="0" applyProtection="0"/>
    <xf numFmtId="0" fontId="61" fillId="53" borderId="52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174" fillId="9" borderId="16" applyNumberFormat="0" applyAlignment="0" applyProtection="0"/>
    <xf numFmtId="0" fontId="62" fillId="54" borderId="28" applyNumberFormat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3" fillId="0" borderId="4" applyNumberFormat="0" applyFill="0" applyBorder="0" applyAlignment="0" applyProtection="0"/>
    <xf numFmtId="0" fontId="23" fillId="0" borderId="4" applyNumberFormat="0" applyFill="0" applyBorder="0" applyAlignment="0" applyProtection="0"/>
    <xf numFmtId="0" fontId="175" fillId="0" borderId="4" applyNumberFormat="0" applyFill="0" applyBorder="0" applyAlignment="0" applyProtection="0"/>
    <xf numFmtId="0" fontId="63" fillId="0" borderId="4" applyNumberFormat="0" applyFill="0" applyBorder="0" applyAlignment="0" applyProtection="0"/>
    <xf numFmtId="0" fontId="15" fillId="4" borderId="4" applyNumberFormat="0" applyBorder="0" applyAlignment="0" applyProtection="0"/>
    <xf numFmtId="0" fontId="15" fillId="4" borderId="4" applyNumberFormat="0" applyBorder="0" applyAlignment="0" applyProtection="0"/>
    <xf numFmtId="0" fontId="176" fillId="4" borderId="4" applyNumberFormat="0" applyBorder="0" applyAlignment="0" applyProtection="0"/>
    <xf numFmtId="0" fontId="64" fillId="37" borderId="4" applyNumberFormat="0" applyBorder="0" applyAlignment="0" applyProtection="0"/>
    <xf numFmtId="0" fontId="12" fillId="0" borderId="10" applyNumberFormat="0" applyFill="0" applyAlignment="0" applyProtection="0"/>
    <xf numFmtId="0" fontId="12" fillId="0" borderId="10" applyNumberFormat="0" applyFill="0" applyAlignment="0" applyProtection="0"/>
    <xf numFmtId="0" fontId="177" fillId="0" borderId="10" applyNumberFormat="0" applyFill="0" applyAlignment="0" applyProtection="0"/>
    <xf numFmtId="0" fontId="65" fillId="0" borderId="29" applyNumberFormat="0" applyFill="0" applyAlignment="0" applyProtection="0"/>
    <xf numFmtId="0" fontId="13" fillId="0" borderId="11" applyNumberFormat="0" applyFill="0" applyAlignment="0" applyProtection="0"/>
    <xf numFmtId="0" fontId="13" fillId="0" borderId="11" applyNumberFormat="0" applyFill="0" applyAlignment="0" applyProtection="0"/>
    <xf numFmtId="0" fontId="178" fillId="0" borderId="11" applyNumberFormat="0" applyFill="0" applyAlignment="0" applyProtection="0"/>
    <xf numFmtId="0" fontId="66" fillId="0" borderId="30" applyNumberFormat="0" applyFill="0" applyAlignment="0" applyProtection="0"/>
    <xf numFmtId="0" fontId="14" fillId="0" borderId="12" applyNumberFormat="0" applyFill="0" applyAlignment="0" applyProtection="0"/>
    <xf numFmtId="0" fontId="14" fillId="0" borderId="12" applyNumberFormat="0" applyFill="0" applyAlignment="0" applyProtection="0"/>
    <xf numFmtId="0" fontId="179" fillId="0" borderId="12" applyNumberFormat="0" applyFill="0" applyAlignment="0" applyProtection="0"/>
    <xf numFmtId="0" fontId="67" fillId="0" borderId="31" applyNumberFormat="0" applyFill="0" applyAlignment="0" applyProtection="0"/>
    <xf numFmtId="0" fontId="14" fillId="0" borderId="4" applyNumberFormat="0" applyFill="0" applyBorder="0" applyAlignment="0" applyProtection="0"/>
    <xf numFmtId="0" fontId="14" fillId="0" borderId="4" applyNumberFormat="0" applyFill="0" applyBorder="0" applyAlignment="0" applyProtection="0"/>
    <xf numFmtId="0" fontId="179" fillId="0" borderId="4" applyNumberFormat="0" applyFill="0" applyBorder="0" applyAlignment="0" applyProtection="0"/>
    <xf numFmtId="0" fontId="67" fillId="0" borderId="4" applyNumberFormat="0" applyFill="0" applyBorder="0" applyAlignment="0" applyProtection="0"/>
    <xf numFmtId="0" fontId="17" fillId="7" borderId="13" applyNumberFormat="0" applyAlignment="0" applyProtection="0"/>
    <xf numFmtId="0" fontId="17" fillId="7" borderId="13" applyNumberFormat="0" applyAlignment="0" applyProtection="0"/>
    <xf numFmtId="0" fontId="180" fillId="7" borderId="13" applyNumberFormat="0" applyAlignment="0" applyProtection="0"/>
    <xf numFmtId="0" fontId="68" fillId="40" borderId="52" applyNumberFormat="0" applyAlignment="0" applyProtection="0"/>
    <xf numFmtId="0" fontId="20" fillId="0" borderId="15" applyNumberFormat="0" applyFill="0" applyAlignment="0" applyProtection="0"/>
    <xf numFmtId="0" fontId="20" fillId="0" borderId="15" applyNumberFormat="0" applyFill="0" applyAlignment="0" applyProtection="0"/>
    <xf numFmtId="0" fontId="181" fillId="0" borderId="15" applyNumberFormat="0" applyFill="0" applyAlignment="0" applyProtection="0"/>
    <xf numFmtId="0" fontId="69" fillId="0" borderId="32" applyNumberFormat="0" applyFill="0" applyAlignment="0" applyProtection="0"/>
    <xf numFmtId="0" fontId="170" fillId="6" borderId="4" applyNumberFormat="0" applyBorder="0" applyAlignment="0" applyProtection="0"/>
    <xf numFmtId="0" fontId="170" fillId="6" borderId="4" applyNumberFormat="0" applyBorder="0" applyAlignment="0" applyProtection="0"/>
    <xf numFmtId="0" fontId="182" fillId="6" borderId="4" applyNumberFormat="0" applyBorder="0" applyAlignment="0" applyProtection="0"/>
    <xf numFmtId="0" fontId="70" fillId="57" borderId="4" applyNumberFormat="0" applyBorder="0" applyAlignment="0" applyProtection="0"/>
    <xf numFmtId="0" fontId="30" fillId="0" borderId="4"/>
    <xf numFmtId="0" fontId="84" fillId="0" borderId="4"/>
    <xf numFmtId="0" fontId="5" fillId="0" borderId="4"/>
    <xf numFmtId="0" fontId="5" fillId="0" borderId="4"/>
    <xf numFmtId="0" fontId="30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5" fillId="0" borderId="4"/>
    <xf numFmtId="0" fontId="30" fillId="0" borderId="4"/>
    <xf numFmtId="0" fontId="42" fillId="0" borderId="4"/>
    <xf numFmtId="0" fontId="84" fillId="0" borderId="4"/>
    <xf numFmtId="0" fontId="5" fillId="0" borderId="4"/>
    <xf numFmtId="0" fontId="5" fillId="0" borderId="4"/>
    <xf numFmtId="0" fontId="1" fillId="0" borderId="4"/>
    <xf numFmtId="0" fontId="5" fillId="0" borderId="4"/>
    <xf numFmtId="0" fontId="42" fillId="0" borderId="4"/>
    <xf numFmtId="0" fontId="5" fillId="0" borderId="4"/>
    <xf numFmtId="0" fontId="1" fillId="10" borderId="17" applyNumberFormat="0" applyFont="0" applyAlignment="0" applyProtection="0"/>
    <xf numFmtId="0" fontId="1" fillId="10" borderId="17" applyNumberFormat="0" applyFont="0" applyAlignment="0" applyProtection="0"/>
    <xf numFmtId="0" fontId="1" fillId="10" borderId="17" applyNumberFormat="0" applyFont="0" applyAlignment="0" applyProtection="0"/>
    <xf numFmtId="0" fontId="78" fillId="10" borderId="17" applyNumberFormat="0" applyFont="0" applyAlignment="0" applyProtection="0"/>
    <xf numFmtId="0" fontId="78" fillId="10" borderId="17" applyNumberFormat="0" applyFont="0" applyAlignment="0" applyProtection="0"/>
    <xf numFmtId="0" fontId="29" fillId="58" borderId="53" applyNumberFormat="0" applyFont="0" applyAlignment="0" applyProtection="0"/>
    <xf numFmtId="0" fontId="18" fillId="8" borderId="14" applyNumberFormat="0" applyAlignment="0" applyProtection="0"/>
    <xf numFmtId="0" fontId="18" fillId="8" borderId="14" applyNumberFormat="0" applyAlignment="0" applyProtection="0"/>
    <xf numFmtId="0" fontId="183" fillId="8" borderId="14" applyNumberFormat="0" applyAlignment="0" applyProtection="0"/>
    <xf numFmtId="0" fontId="72" fillId="53" borderId="54" applyNumberFormat="0" applyAlignment="0" applyProtection="0"/>
    <xf numFmtId="9" fontId="78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78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84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29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30" fillId="0" borderId="4" applyFont="0" applyFill="0" applyBorder="0" applyAlignment="0" applyProtection="0"/>
    <xf numFmtId="9" fontId="84" fillId="0" borderId="4" applyFont="0" applyFill="0" applyBorder="0" applyAlignment="0" applyProtection="0"/>
    <xf numFmtId="9" fontId="78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9" fontId="5" fillId="0" borderId="4" applyFont="0" applyFill="0" applyBorder="0" applyAlignment="0" applyProtection="0"/>
    <xf numFmtId="0" fontId="11" fillId="0" borderId="4" applyNumberFormat="0" applyFill="0" applyBorder="0" applyAlignment="0" applyProtection="0"/>
    <xf numFmtId="0" fontId="169" fillId="0" borderId="4" applyNumberFormat="0" applyFill="0" applyBorder="0" applyAlignment="0" applyProtection="0"/>
    <xf numFmtId="0" fontId="184" fillId="0" borderId="4" applyNumberFormat="0" applyFill="0" applyBorder="0" applyAlignment="0" applyProtection="0"/>
    <xf numFmtId="0" fontId="73" fillId="0" borderId="4" applyNumberFormat="0" applyFill="0" applyBorder="0" applyAlignment="0" applyProtection="0"/>
    <xf numFmtId="0" fontId="24" fillId="0" borderId="18" applyNumberFormat="0" applyFill="0" applyAlignment="0" applyProtection="0"/>
    <xf numFmtId="0" fontId="24" fillId="0" borderId="18" applyNumberFormat="0" applyFill="0" applyAlignment="0" applyProtection="0"/>
    <xf numFmtId="0" fontId="185" fillId="0" borderId="18" applyNumberFormat="0" applyFill="0" applyAlignment="0" applyProtection="0"/>
    <xf numFmtId="0" fontId="74" fillId="0" borderId="55" applyNumberFormat="0" applyFill="0" applyAlignment="0" applyProtection="0"/>
    <xf numFmtId="0" fontId="22" fillId="0" borderId="4" applyNumberFormat="0" applyFill="0" applyBorder="0" applyAlignment="0" applyProtection="0"/>
    <xf numFmtId="0" fontId="22" fillId="0" borderId="4" applyNumberFormat="0" applyFill="0" applyBorder="0" applyAlignment="0" applyProtection="0"/>
    <xf numFmtId="0" fontId="186" fillId="0" borderId="4" applyNumberFormat="0" applyFill="0" applyBorder="0" applyAlignment="0" applyProtection="0"/>
    <xf numFmtId="0" fontId="75" fillId="0" borderId="4" applyNumberFormat="0" applyFill="0" applyBorder="0" applyAlignment="0" applyProtection="0"/>
    <xf numFmtId="0" fontId="5" fillId="0" borderId="4" applyFont="0" applyFill="0" applyBorder="0" applyAlignment="0" applyProtection="0"/>
    <xf numFmtId="0" fontId="169" fillId="0" borderId="4" applyNumberFormat="0" applyFill="0" applyBorder="0" applyAlignment="0" applyProtection="0"/>
    <xf numFmtId="0" fontId="170" fillId="6" borderId="4" applyNumberFormat="0" applyBorder="0" applyAlignment="0" applyProtection="0"/>
    <xf numFmtId="0" fontId="25" fillId="14" borderId="4" applyNumberFormat="0" applyBorder="0" applyAlignment="0" applyProtection="0"/>
    <xf numFmtId="0" fontId="42" fillId="0" borderId="4"/>
    <xf numFmtId="0" fontId="25" fillId="18" borderId="4" applyNumberFormat="0" applyBorder="0" applyAlignment="0" applyProtection="0"/>
    <xf numFmtId="0" fontId="25" fillId="22" borderId="4" applyNumberFormat="0" applyBorder="0" applyAlignment="0" applyProtection="0"/>
    <xf numFmtId="0" fontId="25" fillId="26" borderId="4" applyNumberFormat="0" applyBorder="0" applyAlignment="0" applyProtection="0"/>
    <xf numFmtId="0" fontId="25" fillId="30" borderId="4" applyNumberFormat="0" applyBorder="0" applyAlignment="0" applyProtection="0"/>
    <xf numFmtId="0" fontId="25" fillId="34" borderId="4" applyNumberFormat="0" applyBorder="0" applyAlignment="0" applyProtection="0"/>
    <xf numFmtId="0" fontId="129" fillId="0" borderId="4"/>
    <xf numFmtId="9" fontId="30" fillId="0" borderId="4" applyFont="0" applyFill="0" applyBorder="0" applyAlignment="0" applyProtection="0"/>
    <xf numFmtId="43" fontId="78" fillId="0" borderId="4" applyFont="0" applyFill="0" applyBorder="0" applyAlignment="0" applyProtection="0"/>
    <xf numFmtId="0" fontId="29" fillId="58" borderId="53" applyNumberFormat="0" applyFont="0" applyAlignment="0" applyProtection="0"/>
    <xf numFmtId="0" fontId="68" fillId="40" borderId="52" applyNumberFormat="0" applyAlignment="0" applyProtection="0"/>
    <xf numFmtId="0" fontId="72" fillId="53" borderId="54" applyNumberFormat="0" applyAlignment="0" applyProtection="0"/>
    <xf numFmtId="0" fontId="68" fillId="40" borderId="52" applyNumberFormat="0" applyAlignment="0" applyProtection="0"/>
    <xf numFmtId="0" fontId="29" fillId="58" borderId="53" applyNumberFormat="0" applyFont="0" applyAlignment="0" applyProtection="0"/>
    <xf numFmtId="0" fontId="72" fillId="53" borderId="54" applyNumberFormat="0" applyAlignment="0" applyProtection="0"/>
    <xf numFmtId="0" fontId="74" fillId="0" borderId="55" applyNumberFormat="0" applyFill="0" applyAlignment="0" applyProtection="0"/>
    <xf numFmtId="0" fontId="61" fillId="53" borderId="52" applyNumberFormat="0" applyAlignment="0" applyProtection="0"/>
    <xf numFmtId="0" fontId="74" fillId="0" borderId="55" applyNumberFormat="0" applyFill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8" fillId="40" borderId="52" applyNumberFormat="0" applyAlignment="0" applyProtection="0"/>
    <xf numFmtId="0" fontId="29" fillId="58" borderId="53" applyNumberFormat="0" applyFont="0" applyAlignment="0" applyProtection="0"/>
    <xf numFmtId="0" fontId="72" fillId="53" borderId="54" applyNumberFormat="0" applyAlignment="0" applyProtection="0"/>
    <xf numFmtId="0" fontId="74" fillId="0" borderId="55" applyNumberFormat="0" applyFill="0" applyAlignment="0" applyProtection="0"/>
    <xf numFmtId="0" fontId="29" fillId="58" borderId="53" applyNumberFormat="0" applyFont="0" applyAlignment="0" applyProtection="0"/>
    <xf numFmtId="0" fontId="68" fillId="40" borderId="52" applyNumberFormat="0" applyAlignment="0" applyProtection="0"/>
    <xf numFmtId="0" fontId="72" fillId="53" borderId="54" applyNumberFormat="0" applyAlignment="0" applyProtection="0"/>
    <xf numFmtId="0" fontId="68" fillId="40" borderId="52" applyNumberFormat="0" applyAlignment="0" applyProtection="0"/>
    <xf numFmtId="0" fontId="29" fillId="58" borderId="53" applyNumberFormat="0" applyFont="0" applyAlignment="0" applyProtection="0"/>
    <xf numFmtId="0" fontId="72" fillId="53" borderId="54" applyNumberFormat="0" applyAlignment="0" applyProtection="0"/>
    <xf numFmtId="0" fontId="74" fillId="0" borderId="55" applyNumberFormat="0" applyFill="0" applyAlignment="0" applyProtection="0"/>
    <xf numFmtId="0" fontId="61" fillId="53" borderId="52" applyNumberFormat="0" applyAlignment="0" applyProtection="0"/>
    <xf numFmtId="0" fontId="74" fillId="0" borderId="55" applyNumberFormat="0" applyFill="0" applyAlignment="0" applyProtection="0"/>
    <xf numFmtId="0" fontId="61" fillId="53" borderId="52" applyNumberFormat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9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0" fontId="38" fillId="0" borderId="24" applyNumberFormat="0" applyFill="0" applyAlignment="0">
      <protection locked="0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72" fillId="53" borderId="87" applyNumberFormat="0" applyAlignment="0" applyProtection="0"/>
    <xf numFmtId="0" fontId="68" fillId="40" borderId="93" applyNumberFormat="0" applyAlignment="0" applyProtection="0"/>
    <xf numFmtId="43" fontId="5" fillId="0" borderId="4" applyFont="0" applyFill="0" applyBorder="0" applyAlignment="0" applyProtection="0"/>
    <xf numFmtId="232" fontId="5" fillId="0" borderId="4" applyFont="0" applyFill="0" applyBorder="0" applyAlignment="0" applyProtection="0"/>
    <xf numFmtId="0" fontId="37" fillId="0" borderId="4" applyNumberFormat="0" applyFill="0" applyBorder="0" applyAlignment="0" applyProtection="0">
      <alignment wrapText="1"/>
    </xf>
    <xf numFmtId="0" fontId="37" fillId="0" borderId="24" applyNumberFormat="0" applyFill="0" applyBorder="0" applyAlignment="0">
      <alignment wrapText="1"/>
      <protection locked="0"/>
    </xf>
    <xf numFmtId="0" fontId="35" fillId="0" borderId="4"/>
    <xf numFmtId="0" fontId="38" fillId="0" borderId="24" applyNumberFormat="0" applyFill="0" applyAlignment="0">
      <alignment wrapText="1"/>
      <protection locked="0"/>
    </xf>
    <xf numFmtId="40" fontId="143" fillId="0" borderId="89" applyFont="0" applyFill="0" applyBorder="0" applyAlignment="0" applyProtection="0"/>
    <xf numFmtId="43" fontId="1" fillId="0" borderId="4" applyFont="0" applyFill="0" applyBorder="0" applyAlignment="0" applyProtection="0"/>
    <xf numFmtId="43" fontId="79" fillId="0" borderId="4" applyFont="0" applyFill="0" applyBorder="0" applyAlignment="0" applyProtection="0"/>
    <xf numFmtId="43" fontId="79" fillId="0" borderId="4" applyFont="0" applyFill="0" applyBorder="0" applyAlignment="0" applyProtection="0"/>
    <xf numFmtId="43" fontId="79" fillId="0" borderId="4" applyFont="0" applyFill="0" applyBorder="0" applyAlignment="0" applyProtection="0"/>
    <xf numFmtId="0" fontId="135" fillId="0" borderId="89">
      <alignment horizontal="center"/>
    </xf>
    <xf numFmtId="0" fontId="30" fillId="0" borderId="4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42" fillId="0" borderId="4"/>
    <xf numFmtId="43" fontId="5" fillId="0" borderId="4" applyFont="0" applyFill="0" applyBorder="0" applyAlignment="0" applyProtection="0"/>
    <xf numFmtId="0" fontId="30" fillId="0" borderId="4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135" fillId="0" borderId="98">
      <alignment horizontal="center"/>
    </xf>
    <xf numFmtId="10" fontId="48" fillId="56" borderId="98" applyNumberFormat="0" applyBorder="0" applyAlignment="0" applyProtection="0"/>
    <xf numFmtId="0" fontId="135" fillId="0" borderId="98">
      <alignment horizontal="center"/>
    </xf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131" fillId="0" borderId="92"/>
    <xf numFmtId="0" fontId="41" fillId="58" borderId="101" applyNumberFormat="0" applyFont="0" applyAlignment="0" applyProtection="0"/>
    <xf numFmtId="0" fontId="41" fillId="58" borderId="101" applyNumberFormat="0" applyFont="0" applyAlignment="0" applyProtection="0"/>
    <xf numFmtId="0" fontId="68" fillId="40" borderId="100" applyNumberFormat="0" applyAlignment="0" applyProtection="0"/>
    <xf numFmtId="0" fontId="41" fillId="58" borderId="101" applyNumberFormat="0" applyFont="0" applyAlignment="0" applyProtection="0"/>
    <xf numFmtId="0" fontId="41" fillId="58" borderId="101" applyNumberFormat="0" applyFont="0" applyAlignment="0" applyProtection="0"/>
    <xf numFmtId="0" fontId="134" fillId="62" borderId="92"/>
    <xf numFmtId="3" fontId="5" fillId="0" borderId="98" applyNumberFormat="0" applyFont="0" applyFill="0" applyAlignment="0" applyProtection="0">
      <alignment vertical="center"/>
    </xf>
    <xf numFmtId="3" fontId="5" fillId="0" borderId="98" applyNumberFormat="0" applyFont="0" applyFill="0" applyAlignment="0" applyProtection="0">
      <alignment vertical="center"/>
    </xf>
    <xf numFmtId="0" fontId="41" fillId="58" borderId="101" applyNumberFormat="0" applyFon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10" fontId="48" fillId="56" borderId="98" applyNumberFormat="0" applyBorder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3" fontId="5" fillId="0" borderId="98" applyNumberFormat="0" applyFont="0" applyFill="0" applyAlignment="0" applyProtection="0">
      <alignment vertical="center"/>
    </xf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106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41" fillId="58" borderId="94" applyNumberFormat="0" applyFont="0" applyAlignment="0" applyProtection="0"/>
    <xf numFmtId="0" fontId="29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8" fillId="40" borderId="85" applyNumberFormat="0" applyAlignment="0" applyProtection="0"/>
    <xf numFmtId="0" fontId="135" fillId="0" borderId="89">
      <alignment horizontal="center"/>
    </xf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131" fillId="0" borderId="92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92" fillId="53" borderId="85" applyNumberFormat="0" applyAlignment="0" applyProtection="0"/>
    <xf numFmtId="0" fontId="29" fillId="58" borderId="86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104" fillId="40" borderId="93" applyNumberFormat="0" applyAlignment="0" applyProtection="0"/>
    <xf numFmtId="0" fontId="104" fillId="40" borderId="85" applyNumberFormat="0" applyAlignment="0" applyProtection="0"/>
    <xf numFmtId="0" fontId="29" fillId="58" borderId="86" applyNumberFormat="0" applyFont="0" applyAlignment="0" applyProtection="0"/>
    <xf numFmtId="3" fontId="5" fillId="0" borderId="89" applyNumberFormat="0" applyFont="0" applyFill="0" applyAlignment="0" applyProtection="0">
      <alignment vertical="center"/>
    </xf>
    <xf numFmtId="0" fontId="68" fillId="40" borderId="93" applyNumberFormat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10" fontId="48" fillId="56" borderId="89" applyNumberFormat="0" applyBorder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47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6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45" fillId="0" borderId="4" applyFont="0" applyFill="0" applyBorder="0" applyAlignment="0" applyProtection="0">
      <alignment vertical="top"/>
    </xf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82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NumberFormat="0" applyFill="0" applyBorder="0" applyAlignment="0" applyProtection="0"/>
    <xf numFmtId="43" fontId="5" fillId="0" borderId="4" applyNumberFormat="0" applyFill="0" applyBorder="0" applyAlignment="0" applyProtection="0"/>
    <xf numFmtId="43" fontId="5" fillId="0" borderId="4" applyNumberForma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4" fillId="0" borderId="4" applyFont="0" applyFill="0" applyBorder="0" applyAlignment="0" applyProtection="0"/>
    <xf numFmtId="43" fontId="5" fillId="0" borderId="4" applyFont="0" applyFill="0" applyBorder="0" applyAlignment="0" applyProtection="0"/>
    <xf numFmtId="6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1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186" fontId="5" fillId="0" borderId="4" applyFont="0" applyFill="0" applyBorder="0" applyAlignment="0" applyProtection="0"/>
    <xf numFmtId="0" fontId="56" fillId="0" borderId="56">
      <alignment horizontal="left" vertical="center"/>
    </xf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46" fillId="0" borderId="4" applyNumberFormat="0" applyFill="0" applyBorder="0" applyAlignment="0" applyProtection="0">
      <alignment vertical="top"/>
      <protection locked="0"/>
    </xf>
    <xf numFmtId="10" fontId="48" fillId="56" borderId="58" applyNumberFormat="0" applyBorder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41" fontId="81" fillId="0" borderId="4">
      <alignment vertical="top"/>
    </xf>
    <xf numFmtId="0" fontId="29" fillId="0" borderId="4"/>
    <xf numFmtId="3" fontId="5" fillId="0" borderId="89" applyNumberFormat="0" applyFont="0" applyFill="0" applyAlignment="0" applyProtection="0">
      <alignment vertical="center"/>
    </xf>
    <xf numFmtId="3" fontId="5" fillId="0" borderId="89" applyNumberFormat="0" applyFont="0" applyFill="0" applyAlignment="0" applyProtection="0">
      <alignment vertical="center"/>
    </xf>
    <xf numFmtId="3" fontId="5" fillId="0" borderId="89" applyNumberFormat="0" applyFont="0" applyFill="0" applyAlignment="0" applyProtection="0">
      <alignment vertical="center"/>
    </xf>
    <xf numFmtId="0" fontId="29" fillId="0" borderId="4"/>
    <xf numFmtId="0" fontId="5" fillId="0" borderId="4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0" fontId="41" fillId="58" borderId="53" applyNumberFormat="0" applyFont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0" fontId="72" fillId="53" borderId="54" applyNumberFormat="0" applyAlignment="0" applyProtection="0"/>
    <xf numFmtId="9" fontId="29" fillId="0" borderId="4" applyFont="0" applyFill="0" applyBorder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74" fillId="0" borderId="55" applyNumberFormat="0" applyFill="0" applyAlignment="0" applyProtection="0"/>
    <xf numFmtId="0" fontId="92" fillId="53" borderId="52" applyNumberFormat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104" fillId="40" borderId="52" applyNumberFormat="0" applyAlignment="0" applyProtection="0"/>
    <xf numFmtId="0" fontId="106" fillId="0" borderId="55" applyNumberFormat="0" applyFill="0" applyAlignment="0" applyProtection="0"/>
    <xf numFmtId="0" fontId="108" fillId="53" borderId="54" applyNumberForma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111" fillId="0" borderId="31" applyNumberFormat="0" applyFill="0" applyAlignment="0" applyProtection="0"/>
    <xf numFmtId="0" fontId="30" fillId="0" borderId="4"/>
    <xf numFmtId="0" fontId="61" fillId="53" borderId="100" applyNumberFormat="0" applyAlignment="0" applyProtection="0"/>
    <xf numFmtId="3" fontId="5" fillId="0" borderId="89" applyNumberFormat="0" applyFont="0" applyFill="0" applyAlignment="0" applyProtection="0">
      <alignment vertical="center"/>
    </xf>
    <xf numFmtId="0" fontId="74" fillId="0" borderId="96" applyNumberFormat="0" applyFill="0" applyAlignment="0" applyProtection="0"/>
    <xf numFmtId="0" fontId="61" fillId="53" borderId="93" applyNumberFormat="0" applyAlignment="0" applyProtection="0"/>
    <xf numFmtId="0" fontId="61" fillId="53" borderId="85" applyNumberFormat="0" applyAlignment="0" applyProtection="0"/>
    <xf numFmtId="0" fontId="41" fillId="58" borderId="101" applyNumberFormat="0" applyFont="0" applyAlignment="0" applyProtection="0"/>
    <xf numFmtId="0" fontId="29" fillId="58" borderId="86" applyNumberFormat="0" applyFont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31" fillId="0" borderId="60"/>
    <xf numFmtId="0" fontId="131" fillId="0" borderId="60"/>
    <xf numFmtId="0" fontId="134" fillId="0" borderId="60"/>
    <xf numFmtId="0" fontId="134" fillId="62" borderId="60"/>
    <xf numFmtId="0" fontId="135" fillId="0" borderId="58">
      <alignment horizontal="center"/>
    </xf>
    <xf numFmtId="41" fontId="138" fillId="0" borderId="4"/>
    <xf numFmtId="43" fontId="5" fillId="0" borderId="4" applyFont="0" applyFill="0" applyBorder="0" applyAlignment="0" applyProtection="0"/>
    <xf numFmtId="179" fontId="139" fillId="0" borderId="57" applyFont="0" applyBorder="0" applyAlignment="0">
      <alignment horizontal="center" vertical="center"/>
    </xf>
    <xf numFmtId="40" fontId="143" fillId="0" borderId="58" applyFont="0" applyFill="0" applyBorder="0" applyAlignment="0" applyProtection="0"/>
    <xf numFmtId="219" fontId="5" fillId="0" borderId="59" applyFont="0" applyBorder="0" applyAlignment="0">
      <alignment horizontal="center" vertical="center"/>
    </xf>
    <xf numFmtId="43" fontId="41" fillId="0" borderId="4" applyFont="0" applyFill="0" applyBorder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41" fontId="47" fillId="0" borderId="4" applyNumberFormat="0" applyBorder="0"/>
    <xf numFmtId="185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47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152" fillId="0" borderId="21"/>
    <xf numFmtId="0" fontId="29" fillId="0" borderId="4"/>
    <xf numFmtId="219" fontId="5" fillId="0" borderId="90" applyFont="0" applyBorder="0" applyAlignment="0">
      <alignment horizontal="center" vertical="center"/>
    </xf>
    <xf numFmtId="0" fontId="108" fillId="53" borderId="87" applyNumberFormat="0" applyAlignment="0" applyProtection="0"/>
    <xf numFmtId="0" fontId="106" fillId="0" borderId="88" applyNumberFormat="0" applyFill="0" applyAlignment="0" applyProtection="0"/>
    <xf numFmtId="3" fontId="5" fillId="0" borderId="58" applyNumberFormat="0" applyFont="0" applyFill="0" applyAlignment="0" applyProtection="0">
      <alignment vertical="center"/>
    </xf>
    <xf numFmtId="3" fontId="5" fillId="0" borderId="58" applyNumberFormat="0" applyFont="0" applyFill="0" applyAlignment="0" applyProtection="0">
      <alignment vertical="center"/>
    </xf>
    <xf numFmtId="3" fontId="5" fillId="0" borderId="58" applyNumberFormat="0" applyFont="0" applyFill="0" applyAlignment="0" applyProtection="0">
      <alignment vertical="center"/>
    </xf>
    <xf numFmtId="3" fontId="5" fillId="0" borderId="58" applyNumberFormat="0" applyFont="0" applyFill="0" applyAlignment="0" applyProtection="0">
      <alignment vertical="center"/>
    </xf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5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8" fontId="29" fillId="0" borderId="4" applyFont="0" applyFill="0" applyBorder="0" applyAlignment="0" applyProtection="0"/>
    <xf numFmtId="8" fontId="29" fillId="0" borderId="4" applyFont="0" applyFill="0" applyBorder="0" applyAlignment="0" applyProtection="0"/>
    <xf numFmtId="43" fontId="33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5" fontId="29" fillId="0" borderId="4" applyFont="0" applyFill="0" applyBorder="0" applyAlignment="0" applyProtection="0"/>
    <xf numFmtId="5" fontId="5" fillId="0" borderId="4" applyNumberFormat="0" applyFill="0" applyBorder="0" applyAlignment="0" applyProtection="0"/>
    <xf numFmtId="43" fontId="160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1" fontId="161" fillId="0" borderId="4" applyFont="0" applyFill="0" applyBorder="0" applyAlignment="0" applyProtection="0"/>
    <xf numFmtId="10" fontId="48" fillId="56" borderId="89" applyNumberFormat="0" applyBorder="0" applyAlignment="0" applyProtection="0"/>
    <xf numFmtId="0" fontId="56" fillId="0" borderId="91">
      <alignment horizontal="left" vertical="center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61" fillId="53" borderId="61" applyNumberFormat="0" applyAlignment="0" applyProtection="0"/>
    <xf numFmtId="0" fontId="56" fillId="0" borderId="56">
      <alignment horizontal="left" vertical="center"/>
    </xf>
    <xf numFmtId="10" fontId="48" fillId="56" borderId="58" applyNumberFormat="0" applyBorder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0" fontId="68" fillId="40" borderId="61" applyNumberFormat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3" fontId="5" fillId="0" borderId="58" applyNumberFormat="0" applyFont="0" applyFill="0" applyAlignment="0" applyProtection="0">
      <alignment vertical="center"/>
    </xf>
    <xf numFmtId="3" fontId="5" fillId="0" borderId="58" applyNumberFormat="0" applyFont="0" applyFill="0" applyAlignment="0" applyProtection="0">
      <alignment vertical="center"/>
    </xf>
    <xf numFmtId="3" fontId="5" fillId="0" borderId="58" applyNumberFormat="0" applyFont="0" applyFill="0" applyAlignment="0" applyProtection="0">
      <alignment vertical="center"/>
    </xf>
    <xf numFmtId="3" fontId="5" fillId="0" borderId="58" applyNumberFormat="0" applyFont="0" applyFill="0" applyAlignment="0" applyProtection="0">
      <alignment vertical="center"/>
    </xf>
    <xf numFmtId="40" fontId="143" fillId="0" borderId="58" applyFont="0" applyFill="0" applyBorder="0" applyAlignment="0" applyProtection="0"/>
    <xf numFmtId="0" fontId="134" fillId="62" borderId="60"/>
    <xf numFmtId="0" fontId="134" fillId="0" borderId="6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74" fillId="0" borderId="88" applyNumberFormat="0" applyFill="0" applyAlignment="0" applyProtection="0"/>
    <xf numFmtId="0" fontId="104" fillId="40" borderId="52" applyNumberFormat="0" applyAlignment="0" applyProtection="0"/>
    <xf numFmtId="0" fontId="104" fillId="40" borderId="61" applyNumberFormat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53" applyNumberFormat="0" applyFont="0" applyAlignment="0" applyProtection="0"/>
    <xf numFmtId="0" fontId="29" fillId="58" borderId="101" applyNumberFormat="0" applyFont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ill="0" applyBorder="0" applyAlignment="0" applyProtection="0"/>
    <xf numFmtId="43" fontId="1" fillId="0" borderId="4" applyFont="0" applyFill="0" applyBorder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41" fillId="58" borderId="62" applyNumberFormat="0" applyFont="0" applyAlignment="0" applyProtection="0"/>
    <xf numFmtId="0" fontId="92" fillId="53" borderId="52" applyNumberFormat="0" applyAlignment="0" applyProtection="0"/>
    <xf numFmtId="0" fontId="92" fillId="53" borderId="61" applyNumberFormat="0" applyAlignment="0" applyProtection="0"/>
    <xf numFmtId="0" fontId="68" fillId="40" borderId="61" applyNumberFormat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131" fillId="0" borderId="60"/>
    <xf numFmtId="0" fontId="131" fillId="0" borderId="6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135" fillId="0" borderId="58">
      <alignment horizontal="center"/>
    </xf>
    <xf numFmtId="40" fontId="143" fillId="0" borderId="58" applyFont="0" applyFill="0" applyBorder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0" fontId="68" fillId="40" borderId="52" applyNumberFormat="0" applyAlignment="0" applyProtection="0"/>
    <xf numFmtId="10" fontId="48" fillId="56" borderId="58" applyNumberFormat="0" applyBorder="0" applyAlignment="0" applyProtection="0"/>
    <xf numFmtId="0" fontId="56" fillId="0" borderId="56">
      <alignment horizontal="left" vertical="center"/>
    </xf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0" fontId="61" fillId="53" borderId="52" applyNumberFormat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35" fillId="0" borderId="58">
      <alignment horizontal="center"/>
    </xf>
    <xf numFmtId="43" fontId="29" fillId="0" borderId="4" applyFont="0" applyFill="0" applyBorder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67" fillId="0" borderId="31" applyNumberFormat="0" applyFill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41" fillId="58" borderId="62" applyNumberFormat="0" applyFon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2" fillId="53" borderId="63" applyNumberFormat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74" fillId="0" borderId="64" applyNumberFormat="0" applyFill="0" applyAlignment="0" applyProtection="0"/>
    <xf numFmtId="0" fontId="106" fillId="0" borderId="64" applyNumberFormat="0" applyFill="0" applyAlignment="0" applyProtection="0"/>
    <xf numFmtId="0" fontId="108" fillId="53" borderId="63" applyNumberForma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111" fillId="0" borderId="31" applyNumberFormat="0" applyFill="0" applyAlignment="0" applyProtection="0"/>
    <xf numFmtId="0" fontId="41" fillId="58" borderId="94" applyNumberFormat="0" applyFont="0" applyAlignment="0" applyProtection="0"/>
    <xf numFmtId="0" fontId="61" fillId="53" borderId="93" applyNumberFormat="0" applyAlignment="0" applyProtection="0"/>
    <xf numFmtId="0" fontId="131" fillId="0" borderId="60"/>
    <xf numFmtId="0" fontId="131" fillId="0" borderId="60"/>
    <xf numFmtId="0" fontId="134" fillId="0" borderId="60"/>
    <xf numFmtId="0" fontId="134" fillId="62" borderId="60"/>
    <xf numFmtId="179" fontId="139" fillId="0" borderId="65" applyFont="0" applyBorder="0" applyAlignment="0">
      <alignment horizontal="center" vertical="center"/>
    </xf>
    <xf numFmtId="219" fontId="5" fillId="0" borderId="59" applyFont="0" applyBorder="0" applyAlignment="0">
      <alignment horizontal="center" vertical="center"/>
    </xf>
    <xf numFmtId="3" fontId="5" fillId="0" borderId="66" applyNumberFormat="0" applyFont="0" applyFill="0" applyAlignment="0" applyProtection="0">
      <alignment vertical="center"/>
    </xf>
    <xf numFmtId="3" fontId="5" fillId="0" borderId="66" applyNumberFormat="0" applyFont="0" applyFill="0" applyAlignment="0" applyProtection="0">
      <alignment vertical="center"/>
    </xf>
    <xf numFmtId="3" fontId="5" fillId="0" borderId="66" applyNumberFormat="0" applyFont="0" applyFill="0" applyAlignment="0" applyProtection="0">
      <alignment vertical="center"/>
    </xf>
    <xf numFmtId="3" fontId="5" fillId="0" borderId="66" applyNumberFormat="0" applyFont="0" applyFill="0" applyAlignment="0" applyProtection="0">
      <alignment vertical="center"/>
    </xf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56" fillId="0" borderId="67">
      <alignment horizontal="left" vertical="center"/>
    </xf>
    <xf numFmtId="10" fontId="48" fillId="56" borderId="66" applyNumberFormat="0" applyBorder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3" fontId="5" fillId="0" borderId="66" applyNumberFormat="0" applyFont="0" applyFill="0" applyAlignment="0" applyProtection="0">
      <alignment vertical="center"/>
    </xf>
    <xf numFmtId="3" fontId="5" fillId="0" borderId="66" applyNumberFormat="0" applyFont="0" applyFill="0" applyAlignment="0" applyProtection="0">
      <alignment vertical="center"/>
    </xf>
    <xf numFmtId="3" fontId="5" fillId="0" borderId="66" applyNumberFormat="0" applyFont="0" applyFill="0" applyAlignment="0" applyProtection="0">
      <alignment vertical="center"/>
    </xf>
    <xf numFmtId="3" fontId="5" fillId="0" borderId="66" applyNumberFormat="0" applyFont="0" applyFill="0" applyAlignment="0" applyProtection="0">
      <alignment vertical="center"/>
    </xf>
    <xf numFmtId="40" fontId="143" fillId="0" borderId="66" applyFont="0" applyFill="0" applyBorder="0" applyAlignment="0" applyProtection="0"/>
    <xf numFmtId="0" fontId="134" fillId="62" borderId="60"/>
    <xf numFmtId="0" fontId="134" fillId="0" borderId="6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104" fillId="40" borderId="68" applyNumberForma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29" fillId="58" borderId="62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41" fillId="58" borderId="69" applyNumberFormat="0" applyFont="0" applyAlignment="0" applyProtection="0"/>
    <xf numFmtId="0" fontId="92" fillId="53" borderId="68" applyNumberFormat="0" applyAlignment="0" applyProtection="0"/>
    <xf numFmtId="0" fontId="68" fillId="40" borderId="68" applyNumberForma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41" fillId="58" borderId="69" applyNumberFormat="0" applyFont="0" applyAlignment="0" applyProtection="0"/>
    <xf numFmtId="0" fontId="131" fillId="0" borderId="60"/>
    <xf numFmtId="0" fontId="131" fillId="0" borderId="6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135" fillId="0" borderId="66">
      <alignment horizontal="center"/>
    </xf>
    <xf numFmtId="40" fontId="143" fillId="0" borderId="66" applyFont="0" applyFill="0" applyBorder="0" applyAlignment="0" applyProtection="0"/>
    <xf numFmtId="10" fontId="48" fillId="56" borderId="66" applyNumberFormat="0" applyBorder="0" applyAlignment="0" applyProtection="0"/>
    <xf numFmtId="0" fontId="56" fillId="0" borderId="67">
      <alignment horizontal="left" vertical="center"/>
    </xf>
    <xf numFmtId="0" fontId="135" fillId="0" borderId="66">
      <alignment horizontal="center"/>
    </xf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79" fillId="0" borderId="4" applyFont="0" applyFill="0" applyBorder="0" applyAlignment="0" applyProtection="0"/>
    <xf numFmtId="43" fontId="79" fillId="0" borderId="4" applyFont="0" applyFill="0" applyBorder="0" applyAlignment="0" applyProtection="0"/>
    <xf numFmtId="43" fontId="79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2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2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39" fillId="0" borderId="4" applyFont="0" applyFill="0" applyBorder="0" applyAlignment="0" applyProtection="0"/>
    <xf numFmtId="0" fontId="37" fillId="0" borderId="24" applyNumberFormat="0" applyFill="0" applyBorder="0" applyAlignment="0">
      <alignment wrapText="1"/>
      <protection locked="0"/>
    </xf>
    <xf numFmtId="0" fontId="37" fillId="0" borderId="24" applyNumberFormat="0" applyFill="0" applyBorder="0" applyAlignment="0">
      <alignment wrapText="1"/>
      <protection locked="0"/>
    </xf>
    <xf numFmtId="0" fontId="38" fillId="0" borderId="24" applyNumberFormat="0" applyFill="0" applyAlignment="0">
      <protection locked="0"/>
    </xf>
    <xf numFmtId="0" fontId="37" fillId="0" borderId="24" applyNumberFormat="0" applyFill="0" applyBorder="0" applyAlignment="0">
      <protection locked="0"/>
    </xf>
    <xf numFmtId="0" fontId="38" fillId="0" borderId="24" applyNumberFormat="0" applyFill="0" applyAlignment="0">
      <alignment wrapText="1"/>
      <protection locked="0"/>
    </xf>
    <xf numFmtId="0" fontId="37" fillId="0" borderId="24" applyNumberFormat="0" applyFill="0" applyBorder="0" applyAlignment="0">
      <protection locked="0"/>
    </xf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56" fillId="0" borderId="99">
      <alignment horizontal="left" vertical="center"/>
    </xf>
    <xf numFmtId="40" fontId="143" fillId="0" borderId="98" applyFont="0" applyFill="0" applyBorder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94" applyNumberFormat="0" applyFont="0" applyAlignment="0" applyProtection="0"/>
    <xf numFmtId="0" fontId="131" fillId="0" borderId="92"/>
    <xf numFmtId="0" fontId="41" fillId="58" borderId="101" applyNumberFormat="0" applyFont="0" applyAlignment="0" applyProtection="0"/>
    <xf numFmtId="0" fontId="41" fillId="58" borderId="101" applyNumberFormat="0" applyFont="0" applyAlignment="0" applyProtection="0"/>
    <xf numFmtId="0" fontId="92" fillId="53" borderId="100" applyNumberFormat="0" applyAlignment="0" applyProtection="0"/>
    <xf numFmtId="0" fontId="29" fillId="58" borderId="101" applyNumberFormat="0" applyFont="0" applyAlignment="0" applyProtection="0"/>
    <xf numFmtId="0" fontId="41" fillId="58" borderId="101" applyNumberFormat="0" applyFont="0" applyAlignment="0" applyProtection="0"/>
    <xf numFmtId="0" fontId="41" fillId="58" borderId="101" applyNumberFormat="0" applyFont="0" applyAlignment="0" applyProtection="0"/>
    <xf numFmtId="0" fontId="41" fillId="58" borderId="101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104" fillId="40" borderId="100" applyNumberFormat="0" applyAlignment="0" applyProtection="0"/>
    <xf numFmtId="40" fontId="143" fillId="0" borderId="98" applyFont="0" applyFill="0" applyBorder="0" applyAlignment="0" applyProtection="0"/>
    <xf numFmtId="3" fontId="5" fillId="0" borderId="98" applyNumberFormat="0" applyFont="0" applyFill="0" applyAlignment="0" applyProtection="0">
      <alignment vertical="center"/>
    </xf>
    <xf numFmtId="3" fontId="5" fillId="0" borderId="98" applyNumberFormat="0" applyFont="0" applyFill="0" applyAlignment="0" applyProtection="0">
      <alignment vertical="center"/>
    </xf>
    <xf numFmtId="0" fontId="41" fillId="58" borderId="101" applyNumberFormat="0" applyFon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131" fillId="0" borderId="92"/>
    <xf numFmtId="0" fontId="56" fillId="0" borderId="99">
      <alignment horizontal="left" vertical="center"/>
    </xf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3" fontId="5" fillId="0" borderId="98" applyNumberFormat="0" applyFont="0" applyFill="0" applyAlignment="0" applyProtection="0">
      <alignment vertical="center"/>
    </xf>
    <xf numFmtId="3" fontId="5" fillId="0" borderId="98" applyNumberFormat="0" applyFont="0" applyFill="0" applyAlignment="0" applyProtection="0">
      <alignment vertical="center"/>
    </xf>
    <xf numFmtId="219" fontId="5" fillId="0" borderId="90" applyFont="0" applyBorder="0" applyAlignment="0">
      <alignment horizontal="center" vertical="center"/>
    </xf>
    <xf numFmtId="179" fontId="139" fillId="0" borderId="97" applyFont="0" applyBorder="0" applyAlignment="0">
      <alignment horizontal="center" vertical="center"/>
    </xf>
    <xf numFmtId="0" fontId="134" fillId="62" borderId="92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72" fillId="53" borderId="95" applyNumberFormat="0" applyAlignment="0" applyProtection="0"/>
    <xf numFmtId="0" fontId="108" fillId="53" borderId="95" applyNumberFormat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4" fillId="0" borderId="96" applyNumberFormat="0" applyFill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29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135" fillId="0" borderId="89">
      <alignment horizontal="center"/>
    </xf>
    <xf numFmtId="0" fontId="61" fillId="53" borderId="85" applyNumberFormat="0" applyAlignment="0" applyProtection="0"/>
    <xf numFmtId="0" fontId="68" fillId="40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56" fillId="0" borderId="91">
      <alignment horizontal="left" vertical="center"/>
    </xf>
    <xf numFmtId="10" fontId="48" fillId="56" borderId="89" applyNumberFormat="0" applyBorder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131" fillId="0" borderId="92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68" fillId="40" borderId="93" applyNumberFormat="0" applyAlignment="0" applyProtection="0"/>
    <xf numFmtId="0" fontId="92" fillId="53" borderId="93" applyNumberForma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134" fillId="0" borderId="92"/>
    <xf numFmtId="0" fontId="134" fillId="62" borderId="92"/>
    <xf numFmtId="40" fontId="143" fillId="0" borderId="89" applyFont="0" applyFill="0" applyBorder="0" applyAlignment="0" applyProtection="0"/>
    <xf numFmtId="3" fontId="5" fillId="0" borderId="89" applyNumberFormat="0" applyFont="0" applyFill="0" applyAlignment="0" applyProtection="0">
      <alignment vertical="center"/>
    </xf>
    <xf numFmtId="3" fontId="5" fillId="0" borderId="89" applyNumberFormat="0" applyFont="0" applyFill="0" applyAlignment="0" applyProtection="0">
      <alignment vertical="center"/>
    </xf>
    <xf numFmtId="0" fontId="41" fillId="58" borderId="94" applyNumberFormat="0" applyFont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0" fontId="68" fillId="40" borderId="93" applyNumberFormat="0" applyAlignment="0" applyProtection="0"/>
    <xf numFmtId="0" fontId="56" fillId="0" borderId="91">
      <alignment horizontal="left" vertical="center"/>
    </xf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0" fontId="61" fillId="53" borderId="93" applyNumberFormat="0" applyAlignment="0" applyProtection="0"/>
    <xf numFmtId="43" fontId="78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134" fillId="62" borderId="92"/>
    <xf numFmtId="0" fontId="134" fillId="0" borderId="92"/>
    <xf numFmtId="0" fontId="131" fillId="0" borderId="92"/>
    <xf numFmtId="0" fontId="131" fillId="0" borderId="92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0" fontId="72" fillId="53" borderId="87" applyNumberFormat="0" applyAlignment="0" applyProtection="0"/>
    <xf numFmtId="43" fontId="39" fillId="0" borderId="4" applyFont="0" applyFill="0" applyBorder="0" applyAlignment="0" applyProtection="0"/>
    <xf numFmtId="43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0" fontId="41" fillId="58" borderId="101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29" fillId="58" borderId="94" applyNumberFormat="0" applyFont="0" applyAlignment="0" applyProtection="0"/>
    <xf numFmtId="0" fontId="134" fillId="0" borderId="92"/>
    <xf numFmtId="3" fontId="5" fillId="0" borderId="98" applyNumberFormat="0" applyFont="0" applyFill="0" applyAlignment="0" applyProtection="0">
      <alignment vertical="center"/>
    </xf>
    <xf numFmtId="0" fontId="134" fillId="0" borderId="92"/>
    <xf numFmtId="0" fontId="131" fillId="0" borderId="92"/>
    <xf numFmtId="0" fontId="72" fillId="53" borderId="95" applyNumberFormat="0" applyAlignment="0" applyProtection="0"/>
    <xf numFmtId="0" fontId="72" fillId="53" borderId="95" applyNumberFormat="0" applyAlignment="0" applyProtection="0"/>
    <xf numFmtId="0" fontId="72" fillId="53" borderId="9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41" fillId="58" borderId="94" applyNumberFormat="0" applyFont="0" applyAlignment="0" applyProtection="0"/>
    <xf numFmtId="0" fontId="61" fillId="53" borderId="93" applyNumberFormat="0" applyAlignment="0" applyProtection="0"/>
    <xf numFmtId="0" fontId="61" fillId="53" borderId="68" applyNumberFormat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68" fillId="40" borderId="68" applyNumberFormat="0" applyAlignment="0" applyProtection="0"/>
    <xf numFmtId="3" fontId="5" fillId="0" borderId="89" applyNumberFormat="0" applyFont="0" applyFill="0" applyAlignment="0" applyProtection="0">
      <alignment vertical="center"/>
    </xf>
    <xf numFmtId="0" fontId="29" fillId="58" borderId="69" applyNumberFormat="0" applyFont="0" applyAlignment="0" applyProtection="0"/>
    <xf numFmtId="0" fontId="72" fillId="53" borderId="70" applyNumberFormat="0" applyAlignment="0" applyProtection="0"/>
    <xf numFmtId="0" fontId="74" fillId="0" borderId="71" applyNumberFormat="0" applyFill="0" applyAlignment="0" applyProtection="0"/>
    <xf numFmtId="0" fontId="72" fillId="53" borderId="95" applyNumberFormat="0" applyAlignment="0" applyProtection="0"/>
    <xf numFmtId="40" fontId="143" fillId="0" borderId="89" applyFont="0" applyFill="0" applyBorder="0" applyAlignment="0" applyProtection="0"/>
    <xf numFmtId="43" fontId="78" fillId="0" borderId="4" applyFont="0" applyFill="0" applyBorder="0" applyAlignment="0" applyProtection="0"/>
    <xf numFmtId="0" fontId="29" fillId="58" borderId="69" applyNumberFormat="0" applyFont="0" applyAlignment="0" applyProtection="0"/>
    <xf numFmtId="0" fontId="68" fillId="40" borderId="68" applyNumberFormat="0" applyAlignment="0" applyProtection="0"/>
    <xf numFmtId="0" fontId="72" fillId="53" borderId="70" applyNumberFormat="0" applyAlignment="0" applyProtection="0"/>
    <xf numFmtId="0" fontId="68" fillId="40" borderId="68" applyNumberFormat="0" applyAlignment="0" applyProtection="0"/>
    <xf numFmtId="0" fontId="29" fillId="58" borderId="69" applyNumberFormat="0" applyFont="0" applyAlignment="0" applyProtection="0"/>
    <xf numFmtId="0" fontId="72" fillId="53" borderId="70" applyNumberFormat="0" applyAlignment="0" applyProtection="0"/>
    <xf numFmtId="0" fontId="74" fillId="0" borderId="71" applyNumberFormat="0" applyFill="0" applyAlignment="0" applyProtection="0"/>
    <xf numFmtId="0" fontId="61" fillId="53" borderId="68" applyNumberFormat="0" applyAlignment="0" applyProtection="0"/>
    <xf numFmtId="0" fontId="74" fillId="0" borderId="71" applyNumberFormat="0" applyFill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8" fillId="40" borderId="68" applyNumberFormat="0" applyAlignment="0" applyProtection="0"/>
    <xf numFmtId="0" fontId="29" fillId="58" borderId="69" applyNumberFormat="0" applyFont="0" applyAlignment="0" applyProtection="0"/>
    <xf numFmtId="0" fontId="72" fillId="53" borderId="70" applyNumberFormat="0" applyAlignment="0" applyProtection="0"/>
    <xf numFmtId="0" fontId="74" fillId="0" borderId="71" applyNumberFormat="0" applyFill="0" applyAlignment="0" applyProtection="0"/>
    <xf numFmtId="0" fontId="29" fillId="58" borderId="69" applyNumberFormat="0" applyFont="0" applyAlignment="0" applyProtection="0"/>
    <xf numFmtId="0" fontId="68" fillId="40" borderId="68" applyNumberFormat="0" applyAlignment="0" applyProtection="0"/>
    <xf numFmtId="0" fontId="72" fillId="53" borderId="70" applyNumberFormat="0" applyAlignment="0" applyProtection="0"/>
    <xf numFmtId="0" fontId="68" fillId="40" borderId="68" applyNumberFormat="0" applyAlignment="0" applyProtection="0"/>
    <xf numFmtId="0" fontId="29" fillId="58" borderId="69" applyNumberFormat="0" applyFont="0" applyAlignment="0" applyProtection="0"/>
    <xf numFmtId="0" fontId="72" fillId="53" borderId="70" applyNumberFormat="0" applyAlignment="0" applyProtection="0"/>
    <xf numFmtId="0" fontId="74" fillId="0" borderId="71" applyNumberFormat="0" applyFill="0" applyAlignment="0" applyProtection="0"/>
    <xf numFmtId="0" fontId="61" fillId="53" borderId="68" applyNumberFormat="0" applyAlignment="0" applyProtection="0"/>
    <xf numFmtId="0" fontId="74" fillId="0" borderId="71" applyNumberFormat="0" applyFill="0" applyAlignment="0" applyProtection="0"/>
    <xf numFmtId="0" fontId="61" fillId="53" borderId="68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2" fillId="53" borderId="70" applyNumberFormat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74" fillId="0" borderId="71" applyNumberFormat="0" applyFill="0" applyAlignment="0" applyProtection="0"/>
    <xf numFmtId="0" fontId="106" fillId="0" borderId="71" applyNumberFormat="0" applyFill="0" applyAlignment="0" applyProtection="0"/>
    <xf numFmtId="0" fontId="108" fillId="53" borderId="70" applyNumberFormat="0" applyAlignment="0" applyProtection="0"/>
    <xf numFmtId="0" fontId="131" fillId="0" borderId="73"/>
    <xf numFmtId="0" fontId="131" fillId="0" borderId="73"/>
    <xf numFmtId="0" fontId="134" fillId="0" borderId="73"/>
    <xf numFmtId="0" fontId="134" fillId="62" borderId="73"/>
    <xf numFmtId="179" fontId="139" fillId="0" borderId="72" applyFont="0" applyBorder="0" applyAlignment="0">
      <alignment horizontal="center" vertical="center"/>
    </xf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61" fillId="53" borderId="76" applyNumberFormat="0" applyAlignment="0" applyProtection="0"/>
    <xf numFmtId="0" fontId="56" fillId="0" borderId="75">
      <alignment horizontal="left" vertical="center"/>
    </xf>
    <xf numFmtId="10" fontId="48" fillId="56" borderId="74" applyNumberFormat="0" applyBorder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68" fillId="40" borderId="76" applyNumberForma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3" fontId="5" fillId="0" borderId="74" applyNumberFormat="0" applyFont="0" applyFill="0" applyAlignment="0" applyProtection="0">
      <alignment vertical="center"/>
    </xf>
    <xf numFmtId="3" fontId="5" fillId="0" borderId="74" applyNumberFormat="0" applyFont="0" applyFill="0" applyAlignment="0" applyProtection="0">
      <alignment vertical="center"/>
    </xf>
    <xf numFmtId="3" fontId="5" fillId="0" borderId="74" applyNumberFormat="0" applyFont="0" applyFill="0" applyAlignment="0" applyProtection="0">
      <alignment vertical="center"/>
    </xf>
    <xf numFmtId="3" fontId="5" fillId="0" borderId="74" applyNumberFormat="0" applyFont="0" applyFill="0" applyAlignment="0" applyProtection="0">
      <alignment vertical="center"/>
    </xf>
    <xf numFmtId="0" fontId="134" fillId="62" borderId="73"/>
    <xf numFmtId="0" fontId="134" fillId="0" borderId="73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104" fillId="40" borderId="68" applyNumberFormat="0" applyAlignment="0" applyProtection="0"/>
    <xf numFmtId="0" fontId="104" fillId="40" borderId="76" applyNumberForma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29" fillId="58" borderId="69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41" fillId="58" borderId="77" applyNumberFormat="0" applyFont="0" applyAlignment="0" applyProtection="0"/>
    <xf numFmtId="0" fontId="92" fillId="53" borderId="68" applyNumberFormat="0" applyAlignment="0" applyProtection="0"/>
    <xf numFmtId="0" fontId="92" fillId="53" borderId="76" applyNumberFormat="0" applyAlignment="0" applyProtection="0"/>
    <xf numFmtId="0" fontId="68" fillId="40" borderId="76" applyNumberForma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131" fillId="0" borderId="73"/>
    <xf numFmtId="0" fontId="131" fillId="0" borderId="73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135" fillId="0" borderId="74">
      <alignment horizontal="center"/>
    </xf>
    <xf numFmtId="40" fontId="143" fillId="0" borderId="74" applyFont="0" applyFill="0" applyBorder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8" fillId="40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61" fillId="53" borderId="68" applyNumberForma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41" fillId="58" borderId="77" applyNumberFormat="0" applyFon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2" fillId="53" borderId="78" applyNumberFormat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74" fillId="0" borderId="79" applyNumberFormat="0" applyFill="0" applyAlignment="0" applyProtection="0"/>
    <xf numFmtId="0" fontId="106" fillId="0" borderId="79" applyNumberFormat="0" applyFill="0" applyAlignment="0" applyProtection="0"/>
    <xf numFmtId="0" fontId="108" fillId="53" borderId="78" applyNumberForma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131" fillId="0" borderId="82"/>
    <xf numFmtId="0" fontId="131" fillId="0" borderId="82"/>
    <xf numFmtId="0" fontId="134" fillId="0" borderId="82"/>
    <xf numFmtId="0" fontId="134" fillId="62" borderId="82"/>
    <xf numFmtId="179" fontId="139" fillId="0" borderId="80" applyFont="0" applyBorder="0" applyAlignment="0">
      <alignment horizontal="center" vertical="center"/>
    </xf>
    <xf numFmtId="219" fontId="5" fillId="0" borderId="81" applyFont="0" applyBorder="0" applyAlignment="0">
      <alignment horizontal="center" vertical="center"/>
    </xf>
    <xf numFmtId="3" fontId="5" fillId="0" borderId="83" applyNumberFormat="0" applyFont="0" applyFill="0" applyAlignment="0" applyProtection="0">
      <alignment vertical="center"/>
    </xf>
    <xf numFmtId="3" fontId="5" fillId="0" borderId="83" applyNumberFormat="0" applyFont="0" applyFill="0" applyAlignment="0" applyProtection="0">
      <alignment vertical="center"/>
    </xf>
    <xf numFmtId="3" fontId="5" fillId="0" borderId="83" applyNumberFormat="0" applyFont="0" applyFill="0" applyAlignment="0" applyProtection="0">
      <alignment vertical="center"/>
    </xf>
    <xf numFmtId="3" fontId="5" fillId="0" borderId="83" applyNumberFormat="0" applyFont="0" applyFill="0" applyAlignment="0" applyProtection="0">
      <alignment vertical="center"/>
    </xf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56" fillId="0" borderId="84">
      <alignment horizontal="left" vertical="center"/>
    </xf>
    <xf numFmtId="10" fontId="48" fillId="56" borderId="83" applyNumberFormat="0" applyBorder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68" fillId="40" borderId="85" applyNumberForma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3" fontId="5" fillId="0" borderId="83" applyNumberFormat="0" applyFont="0" applyFill="0" applyAlignment="0" applyProtection="0">
      <alignment vertical="center"/>
    </xf>
    <xf numFmtId="3" fontId="5" fillId="0" borderId="83" applyNumberFormat="0" applyFont="0" applyFill="0" applyAlignment="0" applyProtection="0">
      <alignment vertical="center"/>
    </xf>
    <xf numFmtId="3" fontId="5" fillId="0" borderId="83" applyNumberFormat="0" applyFont="0" applyFill="0" applyAlignment="0" applyProtection="0">
      <alignment vertical="center"/>
    </xf>
    <xf numFmtId="3" fontId="5" fillId="0" borderId="83" applyNumberFormat="0" applyFont="0" applyFill="0" applyAlignment="0" applyProtection="0">
      <alignment vertical="center"/>
    </xf>
    <xf numFmtId="40" fontId="143" fillId="0" borderId="83" applyFont="0" applyFill="0" applyBorder="0" applyAlignment="0" applyProtection="0"/>
    <xf numFmtId="0" fontId="134" fillId="62" borderId="82"/>
    <xf numFmtId="0" fontId="134" fillId="0" borderId="82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104" fillId="40" borderId="85" applyNumberForma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29" fillId="58" borderId="77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41" fillId="58" borderId="86" applyNumberFormat="0" applyFont="0" applyAlignment="0" applyProtection="0"/>
    <xf numFmtId="0" fontId="92" fillId="53" borderId="85" applyNumberFormat="0" applyAlignment="0" applyProtection="0"/>
    <xf numFmtId="0" fontId="68" fillId="40" borderId="85" applyNumberForma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41" fillId="58" borderId="86" applyNumberFormat="0" applyFont="0" applyAlignment="0" applyProtection="0"/>
    <xf numFmtId="0" fontId="131" fillId="0" borderId="82"/>
    <xf numFmtId="0" fontId="131" fillId="0" borderId="82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29" fillId="58" borderId="86" applyNumberFormat="0" applyFont="0" applyAlignment="0" applyProtection="0"/>
    <xf numFmtId="0" fontId="135" fillId="0" borderId="83">
      <alignment horizontal="center"/>
    </xf>
    <xf numFmtId="40" fontId="143" fillId="0" borderId="83" applyFont="0" applyFill="0" applyBorder="0" applyAlignment="0" applyProtection="0"/>
    <xf numFmtId="10" fontId="48" fillId="56" borderId="83" applyNumberFormat="0" applyBorder="0" applyAlignment="0" applyProtection="0"/>
    <xf numFmtId="0" fontId="56" fillId="0" borderId="84">
      <alignment horizontal="left" vertical="center"/>
    </xf>
    <xf numFmtId="0" fontId="135" fillId="0" borderId="83">
      <alignment horizontal="center"/>
    </xf>
    <xf numFmtId="0" fontId="61" fillId="53" borderId="85" applyNumberFormat="0" applyAlignment="0" applyProtection="0"/>
    <xf numFmtId="0" fontId="68" fillId="40" borderId="85" applyNumberFormat="0" applyAlignment="0" applyProtection="0"/>
    <xf numFmtId="0" fontId="29" fillId="58" borderId="86" applyNumberFormat="0" applyFont="0" applyAlignment="0" applyProtection="0"/>
    <xf numFmtId="0" fontId="72" fillId="53" borderId="87" applyNumberFormat="0" applyAlignment="0" applyProtection="0"/>
    <xf numFmtId="0" fontId="74" fillId="0" borderId="88" applyNumberFormat="0" applyFill="0" applyAlignment="0" applyProtection="0"/>
    <xf numFmtId="0" fontId="29" fillId="58" borderId="86" applyNumberFormat="0" applyFont="0" applyAlignment="0" applyProtection="0"/>
    <xf numFmtId="0" fontId="68" fillId="40" borderId="85" applyNumberFormat="0" applyAlignment="0" applyProtection="0"/>
    <xf numFmtId="0" fontId="72" fillId="53" borderId="87" applyNumberFormat="0" applyAlignment="0" applyProtection="0"/>
    <xf numFmtId="0" fontId="68" fillId="40" borderId="85" applyNumberFormat="0" applyAlignment="0" applyProtection="0"/>
    <xf numFmtId="0" fontId="29" fillId="58" borderId="86" applyNumberFormat="0" applyFont="0" applyAlignment="0" applyProtection="0"/>
    <xf numFmtId="0" fontId="72" fillId="53" borderId="87" applyNumberFormat="0" applyAlignment="0" applyProtection="0"/>
    <xf numFmtId="0" fontId="74" fillId="0" borderId="88" applyNumberFormat="0" applyFill="0" applyAlignment="0" applyProtection="0"/>
    <xf numFmtId="0" fontId="61" fillId="53" borderId="85" applyNumberFormat="0" applyAlignment="0" applyProtection="0"/>
    <xf numFmtId="0" fontId="74" fillId="0" borderId="88" applyNumberFormat="0" applyFill="0" applyAlignment="0" applyProtection="0"/>
    <xf numFmtId="0" fontId="61" fillId="53" borderId="85" applyNumberFormat="0" applyAlignment="0" applyProtection="0"/>
    <xf numFmtId="0" fontId="61" fillId="53" borderId="85" applyNumberFormat="0" applyAlignment="0" applyProtection="0"/>
    <xf numFmtId="0" fontId="68" fillId="40" borderId="85" applyNumberFormat="0" applyAlignment="0" applyProtection="0"/>
    <xf numFmtId="0" fontId="29" fillId="58" borderId="86" applyNumberFormat="0" applyFont="0" applyAlignment="0" applyProtection="0"/>
    <xf numFmtId="0" fontId="72" fillId="53" borderId="87" applyNumberFormat="0" applyAlignment="0" applyProtection="0"/>
    <xf numFmtId="0" fontId="74" fillId="0" borderId="88" applyNumberFormat="0" applyFill="0" applyAlignment="0" applyProtection="0"/>
    <xf numFmtId="0" fontId="29" fillId="58" borderId="86" applyNumberFormat="0" applyFont="0" applyAlignment="0" applyProtection="0"/>
    <xf numFmtId="0" fontId="68" fillId="40" borderId="85" applyNumberFormat="0" applyAlignment="0" applyProtection="0"/>
    <xf numFmtId="0" fontId="72" fillId="53" borderId="87" applyNumberFormat="0" applyAlignment="0" applyProtection="0"/>
    <xf numFmtId="0" fontId="68" fillId="40" borderId="85" applyNumberFormat="0" applyAlignment="0" applyProtection="0"/>
    <xf numFmtId="0" fontId="29" fillId="58" borderId="86" applyNumberFormat="0" applyFont="0" applyAlignment="0" applyProtection="0"/>
    <xf numFmtId="0" fontId="72" fillId="53" borderId="87" applyNumberFormat="0" applyAlignment="0" applyProtection="0"/>
    <xf numFmtId="0" fontId="74" fillId="0" borderId="88" applyNumberFormat="0" applyFill="0" applyAlignment="0" applyProtection="0"/>
    <xf numFmtId="0" fontId="61" fillId="53" borderId="85" applyNumberFormat="0" applyAlignment="0" applyProtection="0"/>
    <xf numFmtId="0" fontId="74" fillId="0" borderId="88" applyNumberFormat="0" applyFill="0" applyAlignment="0" applyProtection="0"/>
    <xf numFmtId="0" fontId="61" fillId="53" borderId="85" applyNumberFormat="0" applyAlignment="0" applyProtection="0"/>
    <xf numFmtId="0" fontId="61" fillId="53" borderId="100" applyNumberFormat="0" applyAlignment="0" applyProtection="0"/>
    <xf numFmtId="0" fontId="68" fillId="40" borderId="100" applyNumberFormat="0" applyAlignment="0" applyProtection="0"/>
    <xf numFmtId="0" fontId="29" fillId="58" borderId="101" applyNumberFormat="0" applyFont="0" applyAlignment="0" applyProtection="0"/>
    <xf numFmtId="0" fontId="72" fillId="53" borderId="102" applyNumberFormat="0" applyAlignment="0" applyProtection="0"/>
    <xf numFmtId="0" fontId="74" fillId="0" borderId="103" applyNumberFormat="0" applyFill="0" applyAlignment="0" applyProtection="0"/>
    <xf numFmtId="0" fontId="29" fillId="58" borderId="101" applyNumberFormat="0" applyFont="0" applyAlignment="0" applyProtection="0"/>
    <xf numFmtId="0" fontId="68" fillId="40" borderId="100" applyNumberFormat="0" applyAlignment="0" applyProtection="0"/>
    <xf numFmtId="0" fontId="72" fillId="53" borderId="102" applyNumberFormat="0" applyAlignment="0" applyProtection="0"/>
    <xf numFmtId="0" fontId="68" fillId="40" borderId="100" applyNumberFormat="0" applyAlignment="0" applyProtection="0"/>
    <xf numFmtId="0" fontId="29" fillId="58" borderId="101" applyNumberFormat="0" applyFont="0" applyAlignment="0" applyProtection="0"/>
    <xf numFmtId="0" fontId="72" fillId="53" borderId="102" applyNumberFormat="0" applyAlignment="0" applyProtection="0"/>
    <xf numFmtId="0" fontId="74" fillId="0" borderId="103" applyNumberFormat="0" applyFill="0" applyAlignment="0" applyProtection="0"/>
    <xf numFmtId="0" fontId="61" fillId="53" borderId="100" applyNumberFormat="0" applyAlignment="0" applyProtection="0"/>
    <xf numFmtId="0" fontId="74" fillId="0" borderId="103" applyNumberFormat="0" applyFill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8" fillId="40" borderId="100" applyNumberFormat="0" applyAlignment="0" applyProtection="0"/>
    <xf numFmtId="0" fontId="29" fillId="58" borderId="101" applyNumberFormat="0" applyFont="0" applyAlignment="0" applyProtection="0"/>
    <xf numFmtId="0" fontId="72" fillId="53" borderId="102" applyNumberFormat="0" applyAlignment="0" applyProtection="0"/>
    <xf numFmtId="0" fontId="74" fillId="0" borderId="103" applyNumberFormat="0" applyFill="0" applyAlignment="0" applyProtection="0"/>
    <xf numFmtId="0" fontId="29" fillId="58" borderId="101" applyNumberFormat="0" applyFont="0" applyAlignment="0" applyProtection="0"/>
    <xf numFmtId="0" fontId="68" fillId="40" borderId="100" applyNumberFormat="0" applyAlignment="0" applyProtection="0"/>
    <xf numFmtId="0" fontId="72" fillId="53" borderId="102" applyNumberFormat="0" applyAlignment="0" applyProtection="0"/>
    <xf numFmtId="0" fontId="68" fillId="40" borderId="100" applyNumberFormat="0" applyAlignment="0" applyProtection="0"/>
    <xf numFmtId="0" fontId="29" fillId="58" borderId="101" applyNumberFormat="0" applyFont="0" applyAlignment="0" applyProtection="0"/>
    <xf numFmtId="0" fontId="72" fillId="53" borderId="102" applyNumberFormat="0" applyAlignment="0" applyProtection="0"/>
    <xf numFmtId="0" fontId="74" fillId="0" borderId="103" applyNumberFormat="0" applyFill="0" applyAlignment="0" applyProtection="0"/>
    <xf numFmtId="0" fontId="61" fillId="53" borderId="100" applyNumberFormat="0" applyAlignment="0" applyProtection="0"/>
    <xf numFmtId="0" fontId="74" fillId="0" borderId="103" applyNumberFormat="0" applyFill="0" applyAlignment="0" applyProtection="0"/>
    <xf numFmtId="0" fontId="61" fillId="53" borderId="100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2" fillId="53" borderId="102" applyNumberFormat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74" fillId="0" borderId="103" applyNumberFormat="0" applyFill="0" applyAlignment="0" applyProtection="0"/>
    <xf numFmtId="0" fontId="106" fillId="0" borderId="103" applyNumberFormat="0" applyFill="0" applyAlignment="0" applyProtection="0"/>
    <xf numFmtId="0" fontId="108" fillId="53" borderId="102" applyNumberFormat="0" applyAlignment="0" applyProtection="0"/>
    <xf numFmtId="0" fontId="131" fillId="0" borderId="105"/>
    <xf numFmtId="0" fontId="131" fillId="0" borderId="105"/>
    <xf numFmtId="0" fontId="134" fillId="0" borderId="105"/>
    <xf numFmtId="0" fontId="134" fillId="62" borderId="105"/>
    <xf numFmtId="179" fontId="139" fillId="0" borderId="104" applyFont="0" applyBorder="0" applyAlignment="0">
      <alignment horizontal="center" vertical="center"/>
    </xf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61" fillId="53" borderId="108" applyNumberFormat="0" applyAlignment="0" applyProtection="0"/>
    <xf numFmtId="0" fontId="56" fillId="0" borderId="107">
      <alignment horizontal="left" vertical="center"/>
    </xf>
    <xf numFmtId="10" fontId="48" fillId="56" borderId="106" applyNumberFormat="0" applyBorder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68" fillId="40" borderId="108" applyNumberForma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3" fontId="5" fillId="0" borderId="106" applyNumberFormat="0" applyFont="0" applyFill="0" applyAlignment="0" applyProtection="0">
      <alignment vertical="center"/>
    </xf>
    <xf numFmtId="3" fontId="5" fillId="0" borderId="106" applyNumberFormat="0" applyFont="0" applyFill="0" applyAlignment="0" applyProtection="0">
      <alignment vertical="center"/>
    </xf>
    <xf numFmtId="3" fontId="5" fillId="0" borderId="106" applyNumberFormat="0" applyFont="0" applyFill="0" applyAlignment="0" applyProtection="0">
      <alignment vertical="center"/>
    </xf>
    <xf numFmtId="3" fontId="5" fillId="0" borderId="106" applyNumberFormat="0" applyFont="0" applyFill="0" applyAlignment="0" applyProtection="0">
      <alignment vertical="center"/>
    </xf>
    <xf numFmtId="0" fontId="134" fillId="62" borderId="105"/>
    <xf numFmtId="0" fontId="134" fillId="0" borderId="105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104" fillId="40" borderId="100" applyNumberFormat="0" applyAlignment="0" applyProtection="0"/>
    <xf numFmtId="0" fontId="104" fillId="40" borderId="108" applyNumberForma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29" fillId="58" borderId="101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41" fillId="58" borderId="109" applyNumberFormat="0" applyFont="0" applyAlignment="0" applyProtection="0"/>
    <xf numFmtId="0" fontId="92" fillId="53" borderId="100" applyNumberFormat="0" applyAlignment="0" applyProtection="0"/>
    <xf numFmtId="0" fontId="92" fillId="53" borderId="108" applyNumberFormat="0" applyAlignment="0" applyProtection="0"/>
    <xf numFmtId="0" fontId="68" fillId="40" borderId="108" applyNumberForma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131" fillId="0" borderId="105"/>
    <xf numFmtId="0" fontId="131" fillId="0" borderId="105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135" fillId="0" borderId="106">
      <alignment horizontal="center"/>
    </xf>
    <xf numFmtId="40" fontId="143" fillId="0" borderId="106" applyFont="0" applyFill="0" applyBorder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8" fillId="40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61" fillId="53" borderId="100" applyNumberForma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41" fillId="58" borderId="109" applyNumberFormat="0" applyFon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2" fillId="53" borderId="110" applyNumberFormat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74" fillId="0" borderId="111" applyNumberFormat="0" applyFill="0" applyAlignment="0" applyProtection="0"/>
    <xf numFmtId="0" fontId="106" fillId="0" borderId="111" applyNumberFormat="0" applyFill="0" applyAlignment="0" applyProtection="0"/>
    <xf numFmtId="0" fontId="108" fillId="53" borderId="110" applyNumberForma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131" fillId="0" borderId="114"/>
    <xf numFmtId="0" fontId="131" fillId="0" borderId="114"/>
    <xf numFmtId="0" fontId="134" fillId="0" borderId="114"/>
    <xf numFmtId="0" fontId="134" fillId="62" borderId="114"/>
    <xf numFmtId="179" fontId="139" fillId="0" borderId="112" applyFont="0" applyBorder="0" applyAlignment="0">
      <alignment horizontal="center" vertical="center"/>
    </xf>
    <xf numFmtId="219" fontId="5" fillId="0" borderId="113" applyFont="0" applyBorder="0" applyAlignment="0">
      <alignment horizontal="center" vertical="center"/>
    </xf>
    <xf numFmtId="3" fontId="5" fillId="0" borderId="115" applyNumberFormat="0" applyFont="0" applyFill="0" applyAlignment="0" applyProtection="0">
      <alignment vertical="center"/>
    </xf>
    <xf numFmtId="3" fontId="5" fillId="0" borderId="115" applyNumberFormat="0" applyFont="0" applyFill="0" applyAlignment="0" applyProtection="0">
      <alignment vertical="center"/>
    </xf>
    <xf numFmtId="3" fontId="5" fillId="0" borderId="115" applyNumberFormat="0" applyFont="0" applyFill="0" applyAlignment="0" applyProtection="0">
      <alignment vertical="center"/>
    </xf>
    <xf numFmtId="3" fontId="5" fillId="0" borderId="115" applyNumberFormat="0" applyFont="0" applyFill="0" applyAlignment="0" applyProtection="0">
      <alignment vertical="center"/>
    </xf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56" fillId="0" borderId="116">
      <alignment horizontal="left" vertical="center"/>
    </xf>
    <xf numFmtId="10" fontId="48" fillId="56" borderId="115" applyNumberFormat="0" applyBorder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3" fontId="5" fillId="0" borderId="115" applyNumberFormat="0" applyFont="0" applyFill="0" applyAlignment="0" applyProtection="0">
      <alignment vertical="center"/>
    </xf>
    <xf numFmtId="3" fontId="5" fillId="0" borderId="115" applyNumberFormat="0" applyFont="0" applyFill="0" applyAlignment="0" applyProtection="0">
      <alignment vertical="center"/>
    </xf>
    <xf numFmtId="3" fontId="5" fillId="0" borderId="115" applyNumberFormat="0" applyFont="0" applyFill="0" applyAlignment="0" applyProtection="0">
      <alignment vertical="center"/>
    </xf>
    <xf numFmtId="3" fontId="5" fillId="0" borderId="115" applyNumberFormat="0" applyFont="0" applyFill="0" applyAlignment="0" applyProtection="0">
      <alignment vertical="center"/>
    </xf>
    <xf numFmtId="40" fontId="143" fillId="0" borderId="115" applyFont="0" applyFill="0" applyBorder="0" applyAlignment="0" applyProtection="0"/>
    <xf numFmtId="0" fontId="134" fillId="62" borderId="114"/>
    <xf numFmtId="0" fontId="134" fillId="0" borderId="114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104" fillId="40" borderId="117" applyNumberForma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29" fillId="58" borderId="109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41" fillId="58" borderId="118" applyNumberFormat="0" applyFont="0" applyAlignment="0" applyProtection="0"/>
    <xf numFmtId="0" fontId="92" fillId="53" borderId="117" applyNumberFormat="0" applyAlignment="0" applyProtection="0"/>
    <xf numFmtId="0" fontId="68" fillId="40" borderId="117" applyNumberForma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41" fillId="58" borderId="118" applyNumberFormat="0" applyFont="0" applyAlignment="0" applyProtection="0"/>
    <xf numFmtId="0" fontId="131" fillId="0" borderId="114"/>
    <xf numFmtId="0" fontId="131" fillId="0" borderId="114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135" fillId="0" borderId="115">
      <alignment horizontal="center"/>
    </xf>
    <xf numFmtId="40" fontId="143" fillId="0" borderId="115" applyFont="0" applyFill="0" applyBorder="0" applyAlignment="0" applyProtection="0"/>
    <xf numFmtId="10" fontId="48" fillId="56" borderId="115" applyNumberFormat="0" applyBorder="0" applyAlignment="0" applyProtection="0"/>
    <xf numFmtId="0" fontId="56" fillId="0" borderId="116">
      <alignment horizontal="left" vertical="center"/>
    </xf>
    <xf numFmtId="0" fontId="135" fillId="0" borderId="115">
      <alignment horizontal="center"/>
    </xf>
    <xf numFmtId="0" fontId="61" fillId="53" borderId="117" applyNumberFormat="0" applyAlignment="0" applyProtection="0"/>
    <xf numFmtId="0" fontId="68" fillId="40" borderId="117" applyNumberFormat="0" applyAlignment="0" applyProtection="0"/>
    <xf numFmtId="0" fontId="29" fillId="58" borderId="118" applyNumberFormat="0" applyFont="0" applyAlignment="0" applyProtection="0"/>
    <xf numFmtId="0" fontId="72" fillId="53" borderId="119" applyNumberFormat="0" applyAlignment="0" applyProtection="0"/>
    <xf numFmtId="0" fontId="74" fillId="0" borderId="120" applyNumberFormat="0" applyFill="0" applyAlignment="0" applyProtection="0"/>
    <xf numFmtId="0" fontId="29" fillId="58" borderId="118" applyNumberFormat="0" applyFont="0" applyAlignment="0" applyProtection="0"/>
    <xf numFmtId="0" fontId="68" fillId="40" borderId="117" applyNumberFormat="0" applyAlignment="0" applyProtection="0"/>
    <xf numFmtId="0" fontId="72" fillId="53" borderId="119" applyNumberFormat="0" applyAlignment="0" applyProtection="0"/>
    <xf numFmtId="0" fontId="68" fillId="40" borderId="117" applyNumberFormat="0" applyAlignment="0" applyProtection="0"/>
    <xf numFmtId="0" fontId="29" fillId="58" borderId="118" applyNumberFormat="0" applyFont="0" applyAlignment="0" applyProtection="0"/>
    <xf numFmtId="0" fontId="72" fillId="53" borderId="119" applyNumberFormat="0" applyAlignment="0" applyProtection="0"/>
    <xf numFmtId="0" fontId="74" fillId="0" borderId="120" applyNumberFormat="0" applyFill="0" applyAlignment="0" applyProtection="0"/>
    <xf numFmtId="0" fontId="61" fillId="53" borderId="117" applyNumberFormat="0" applyAlignment="0" applyProtection="0"/>
    <xf numFmtId="0" fontId="74" fillId="0" borderId="120" applyNumberFormat="0" applyFill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8" fillId="40" borderId="117" applyNumberFormat="0" applyAlignment="0" applyProtection="0"/>
    <xf numFmtId="0" fontId="29" fillId="58" borderId="118" applyNumberFormat="0" applyFont="0" applyAlignment="0" applyProtection="0"/>
    <xf numFmtId="0" fontId="72" fillId="53" borderId="119" applyNumberFormat="0" applyAlignment="0" applyProtection="0"/>
    <xf numFmtId="0" fontId="74" fillId="0" borderId="120" applyNumberFormat="0" applyFill="0" applyAlignment="0" applyProtection="0"/>
    <xf numFmtId="0" fontId="29" fillId="58" borderId="118" applyNumberFormat="0" applyFont="0" applyAlignment="0" applyProtection="0"/>
    <xf numFmtId="0" fontId="68" fillId="40" borderId="117" applyNumberFormat="0" applyAlignment="0" applyProtection="0"/>
    <xf numFmtId="0" fontId="72" fillId="53" borderId="119" applyNumberFormat="0" applyAlignment="0" applyProtection="0"/>
    <xf numFmtId="0" fontId="68" fillId="40" borderId="117" applyNumberFormat="0" applyAlignment="0" applyProtection="0"/>
    <xf numFmtId="0" fontId="29" fillId="58" borderId="118" applyNumberFormat="0" applyFont="0" applyAlignment="0" applyProtection="0"/>
    <xf numFmtId="0" fontId="72" fillId="53" borderId="119" applyNumberFormat="0" applyAlignment="0" applyProtection="0"/>
    <xf numFmtId="0" fontId="74" fillId="0" borderId="120" applyNumberFormat="0" applyFill="0" applyAlignment="0" applyProtection="0"/>
    <xf numFmtId="0" fontId="61" fillId="53" borderId="117" applyNumberFormat="0" applyAlignment="0" applyProtection="0"/>
    <xf numFmtId="0" fontId="74" fillId="0" borderId="120" applyNumberFormat="0" applyFill="0" applyAlignment="0" applyProtection="0"/>
    <xf numFmtId="0" fontId="61" fillId="53" borderId="117" applyNumberFormat="0" applyAlignment="0" applyProtection="0"/>
    <xf numFmtId="0" fontId="1" fillId="10" borderId="17" applyNumberFormat="0" applyFont="0" applyAlignment="0" applyProtection="0"/>
    <xf numFmtId="179" fontId="139" fillId="0" borderId="137" applyFont="0" applyBorder="0" applyAlignment="0">
      <alignment horizontal="center" vertical="center"/>
    </xf>
    <xf numFmtId="0" fontId="38" fillId="0" borderId="24" applyNumberFormat="0" applyFill="0" applyAlignment="0">
      <alignment wrapText="1"/>
      <protection locked="0"/>
    </xf>
    <xf numFmtId="0" fontId="131" fillId="0" borderId="147"/>
    <xf numFmtId="0" fontId="74" fillId="0" borderId="144" applyNumberFormat="0" applyFill="0" applyAlignment="0" applyProtection="0"/>
    <xf numFmtId="43" fontId="35" fillId="0" borderId="4" applyFont="0" applyFill="0" applyBorder="0" applyAlignment="0" applyProtection="0"/>
    <xf numFmtId="0" fontId="68" fillId="40" borderId="133" applyNumberFormat="0" applyAlignment="0" applyProtection="0"/>
    <xf numFmtId="0" fontId="29" fillId="58" borderId="142" applyNumberFormat="0" applyFont="0" applyAlignment="0" applyProtection="0"/>
    <xf numFmtId="0" fontId="68" fillId="40" borderId="133" applyNumberFormat="0" applyAlignment="0" applyProtection="0"/>
    <xf numFmtId="0" fontId="29" fillId="58" borderId="142" applyNumberFormat="0" applyFont="0" applyAlignment="0" applyProtection="0"/>
    <xf numFmtId="0" fontId="29" fillId="58" borderId="134" applyNumberFormat="0" applyFont="0" applyAlignment="0" applyProtection="0"/>
    <xf numFmtId="43" fontId="5" fillId="0" borderId="4" applyFont="0" applyFill="0" applyBorder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29" fillId="58" borderId="134" applyNumberFormat="0" applyFont="0" applyAlignment="0" applyProtection="0"/>
    <xf numFmtId="0" fontId="74" fillId="0" borderId="144" applyNumberFormat="0" applyFill="0" applyAlignment="0" applyProtection="0"/>
    <xf numFmtId="0" fontId="72" fillId="53" borderId="143" applyNumberFormat="0" applyAlignment="0" applyProtection="0"/>
    <xf numFmtId="0" fontId="72" fillId="53" borderId="143" applyNumberFormat="0" applyAlignment="0" applyProtection="0"/>
    <xf numFmtId="0" fontId="29" fillId="58" borderId="134" applyNumberFormat="0" applyFon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29" fillId="58" borderId="142" applyNumberFormat="0" applyFont="0" applyAlignment="0" applyProtection="0"/>
    <xf numFmtId="0" fontId="61" fillId="53" borderId="141" applyNumberFormat="0" applyAlignment="0" applyProtection="0"/>
    <xf numFmtId="0" fontId="38" fillId="0" borderId="24" applyNumberFormat="0" applyFill="0" applyAlignment="0">
      <protection locked="0"/>
    </xf>
    <xf numFmtId="0" fontId="134" fillId="0" borderId="138"/>
    <xf numFmtId="0" fontId="72" fillId="53" borderId="143" applyNumberFormat="0" applyAlignment="0" applyProtection="0"/>
    <xf numFmtId="0" fontId="41" fillId="58" borderId="142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43" fontId="35" fillId="0" borderId="4" applyFont="0" applyFill="0" applyBorder="0" applyAlignment="0" applyProtection="0"/>
    <xf numFmtId="0" fontId="135" fillId="0" borderId="148">
      <alignment horizontal="center"/>
    </xf>
    <xf numFmtId="0" fontId="29" fillId="58" borderId="151" applyNumberFormat="0" applyFont="0" applyAlignment="0" applyProtection="0"/>
    <xf numFmtId="0" fontId="41" fillId="58" borderId="151" applyNumberFormat="0" applyFont="0" applyAlignment="0" applyProtection="0"/>
    <xf numFmtId="0" fontId="68" fillId="40" borderId="150" applyNumberFormat="0" applyAlignment="0" applyProtection="0"/>
    <xf numFmtId="0" fontId="41" fillId="58" borderId="151" applyNumberFormat="0" applyFont="0" applyAlignment="0" applyProtection="0"/>
    <xf numFmtId="0" fontId="29" fillId="58" borderId="151" applyNumberFormat="0" applyFont="0" applyAlignment="0" applyProtection="0"/>
    <xf numFmtId="0" fontId="41" fillId="58" borderId="151" applyNumberFormat="0" applyFont="0" applyAlignment="0" applyProtection="0"/>
    <xf numFmtId="0" fontId="41" fillId="58" borderId="151" applyNumberFormat="0" applyFont="0" applyAlignment="0" applyProtection="0"/>
    <xf numFmtId="0" fontId="41" fillId="58" borderId="151" applyNumberFormat="0" applyFont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29" fillId="58" borderId="151" applyNumberFormat="0" applyFont="0" applyAlignment="0" applyProtection="0"/>
    <xf numFmtId="0" fontId="104" fillId="40" borderId="150" applyNumberFormat="0" applyAlignment="0" applyProtection="0"/>
    <xf numFmtId="3" fontId="5" fillId="0" borderId="148" applyNumberFormat="0" applyFont="0" applyFill="0" applyAlignment="0" applyProtection="0">
      <alignment vertical="center"/>
    </xf>
    <xf numFmtId="0" fontId="68" fillId="40" borderId="150" applyNumberFormat="0" applyAlignment="0" applyProtection="0"/>
    <xf numFmtId="0" fontId="68" fillId="40" borderId="150" applyNumberFormat="0" applyAlignment="0" applyProtection="0"/>
    <xf numFmtId="0" fontId="68" fillId="40" borderId="150" applyNumberFormat="0" applyAlignment="0" applyProtection="0"/>
    <xf numFmtId="10" fontId="48" fillId="56" borderId="148" applyNumberFormat="0" applyBorder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3" fontId="5" fillId="0" borderId="148" applyNumberFormat="0" applyFont="0" applyFill="0" applyAlignment="0" applyProtection="0">
      <alignment vertical="center"/>
    </xf>
    <xf numFmtId="3" fontId="5" fillId="0" borderId="148" applyNumberFormat="0" applyFont="0" applyFill="0" applyAlignment="0" applyProtection="0">
      <alignment vertical="center"/>
    </xf>
    <xf numFmtId="179" fontId="139" fillId="0" borderId="145" applyFont="0" applyBorder="0" applyAlignment="0">
      <alignment horizontal="center" vertical="center"/>
    </xf>
    <xf numFmtId="0" fontId="29" fillId="58" borderId="142" applyNumberFormat="0" applyFont="0" applyAlignment="0" applyProtection="0"/>
    <xf numFmtId="0" fontId="74" fillId="0" borderId="144" applyNumberFormat="0" applyFill="0" applyAlignment="0" applyProtection="0"/>
    <xf numFmtId="0" fontId="72" fillId="53" borderId="143" applyNumberForma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61" fillId="53" borderId="133" applyNumberFormat="0" applyAlignment="0" applyProtection="0"/>
    <xf numFmtId="10" fontId="48" fillId="56" borderId="122" applyNumberFormat="0" applyBorder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135" fillId="0" borderId="139">
      <alignment horizontal="center"/>
    </xf>
    <xf numFmtId="0" fontId="68" fillId="40" borderId="133" applyNumberFormat="0" applyAlignment="0" applyProtection="0"/>
    <xf numFmtId="0" fontId="41" fillId="58" borderId="142" applyNumberFormat="0" applyFont="0" applyAlignment="0" applyProtection="0"/>
    <xf numFmtId="0" fontId="92" fillId="53" borderId="141" applyNumberForma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29" fillId="58" borderId="134" applyNumberFormat="0" applyFont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134" fillId="62" borderId="138"/>
    <xf numFmtId="40" fontId="143" fillId="0" borderId="122" applyFont="0" applyFill="0" applyBorder="0" applyAlignment="0" applyProtection="0"/>
    <xf numFmtId="3" fontId="5" fillId="0" borderId="139" applyNumberFormat="0" applyFont="0" applyFill="0" applyAlignment="0" applyProtection="0">
      <alignment vertical="center"/>
    </xf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43" fontId="29" fillId="0" borderId="4" applyFont="0" applyFill="0" applyBorder="0" applyAlignment="0" applyProtection="0"/>
    <xf numFmtId="0" fontId="108" fillId="53" borderId="135" applyNumberFormat="0" applyAlignment="0" applyProtection="0"/>
    <xf numFmtId="43" fontId="29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06" fillId="0" borderId="136" applyNumberFormat="0" applyFill="0" applyAlignment="0" applyProtection="0"/>
    <xf numFmtId="41" fontId="5" fillId="0" borderId="4" applyFont="0" applyFill="0" applyBorder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4" fillId="0" borderId="136" applyNumberFormat="0" applyFill="0" applyAlignment="0" applyProtection="0"/>
    <xf numFmtId="10" fontId="48" fillId="56" borderId="148" applyNumberFormat="0" applyBorder="0" applyAlignment="0" applyProtection="0"/>
    <xf numFmtId="0" fontId="29" fillId="58" borderId="142" applyNumberFormat="0" applyFont="0" applyAlignment="0" applyProtection="0"/>
    <xf numFmtId="0" fontId="104" fillId="40" borderId="141" applyNumberFormat="0" applyAlignment="0" applyProtection="0"/>
    <xf numFmtId="0" fontId="68" fillId="40" borderId="133" applyNumberFormat="0" applyAlignment="0" applyProtection="0"/>
    <xf numFmtId="3" fontId="5" fillId="0" borderId="148" applyNumberFormat="0" applyFont="0" applyFill="0" applyAlignment="0" applyProtection="0">
      <alignment vertical="center"/>
    </xf>
    <xf numFmtId="0" fontId="68" fillId="40" borderId="133" applyNumberFormat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26" fillId="0" borderId="4" applyFont="0" applyFill="0" applyBorder="0" applyAlignment="0" applyProtection="0"/>
    <xf numFmtId="0" fontId="131" fillId="0" borderId="121"/>
    <xf numFmtId="0" fontId="131" fillId="0" borderId="121"/>
    <xf numFmtId="0" fontId="134" fillId="0" borderId="121"/>
    <xf numFmtId="0" fontId="134" fillId="62" borderId="121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3" fontId="5" fillId="0" borderId="139" applyNumberFormat="0" applyFont="0" applyFill="0" applyAlignment="0" applyProtection="0">
      <alignment vertical="center"/>
    </xf>
    <xf numFmtId="0" fontId="68" fillId="40" borderId="133" applyNumberFormat="0" applyAlignment="0" applyProtection="0"/>
    <xf numFmtId="3" fontId="5" fillId="0" borderId="139" applyNumberFormat="0" applyFont="0" applyFill="0" applyAlignment="0" applyProtection="0">
      <alignment vertical="center"/>
    </xf>
    <xf numFmtId="0" fontId="134" fillId="62" borderId="138"/>
    <xf numFmtId="0" fontId="68" fillId="40" borderId="141" applyNumberFormat="0" applyAlignment="0" applyProtection="0"/>
    <xf numFmtId="0" fontId="29" fillId="58" borderId="142" applyNumberFormat="0" applyFont="0" applyAlignment="0" applyProtection="0"/>
    <xf numFmtId="3" fontId="5" fillId="0" borderId="148" applyNumberFormat="0" applyFont="0" applyFill="0" applyAlignment="0" applyProtection="0">
      <alignment vertical="center"/>
    </xf>
    <xf numFmtId="0" fontId="134" fillId="62" borderId="147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56" fillId="0" borderId="140">
      <alignment horizontal="left" vertical="center"/>
    </xf>
    <xf numFmtId="0" fontId="61" fillId="53" borderId="141" applyNumberFormat="0" applyAlignment="0" applyProtection="0"/>
    <xf numFmtId="43" fontId="3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131" fillId="0" borderId="138"/>
    <xf numFmtId="0" fontId="131" fillId="0" borderId="138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68" fillId="40" borderId="133" applyNumberFormat="0" applyAlignment="0" applyProtection="0"/>
    <xf numFmtId="0" fontId="41" fillId="58" borderId="142" applyNumberFormat="0" applyFont="0" applyAlignment="0" applyProtection="0"/>
    <xf numFmtId="0" fontId="68" fillId="40" borderId="141" applyNumberFormat="0" applyAlignment="0" applyProtection="0"/>
    <xf numFmtId="0" fontId="61" fillId="53" borderId="141" applyNumberFormat="0" applyAlignment="0" applyProtection="0"/>
    <xf numFmtId="0" fontId="68" fillId="40" borderId="141" applyNumberFormat="0" applyAlignment="0" applyProtection="0"/>
    <xf numFmtId="0" fontId="68" fillId="40" borderId="141" applyNumberFormat="0" applyAlignment="0" applyProtection="0"/>
    <xf numFmtId="0" fontId="68" fillId="40" borderId="141" applyNumberFormat="0" applyAlignment="0" applyProtection="0"/>
    <xf numFmtId="43" fontId="30" fillId="0" borderId="4" applyFont="0" applyFill="0" applyBorder="0" applyAlignment="0" applyProtection="0"/>
    <xf numFmtId="0" fontId="68" fillId="40" borderId="141" applyNumberFormat="0" applyAlignment="0" applyProtection="0"/>
    <xf numFmtId="0" fontId="61" fillId="53" borderId="141" applyNumberFormat="0" applyAlignment="0" applyProtection="0"/>
    <xf numFmtId="0" fontId="29" fillId="58" borderId="142" applyNumberFormat="0" applyFont="0" applyAlignment="0" applyProtection="0"/>
    <xf numFmtId="0" fontId="74" fillId="0" borderId="144" applyNumberFormat="0" applyFill="0" applyAlignment="0" applyProtection="0"/>
    <xf numFmtId="0" fontId="108" fillId="53" borderId="143" applyNumberFormat="0" applyAlignment="0" applyProtection="0"/>
    <xf numFmtId="0" fontId="72" fillId="53" borderId="143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61" fillId="53" borderId="124" applyNumberFormat="0" applyAlignment="0" applyProtection="0"/>
    <xf numFmtId="0" fontId="56" fillId="0" borderId="123">
      <alignment horizontal="left" vertical="center"/>
    </xf>
    <xf numFmtId="10" fontId="48" fillId="56" borderId="122" applyNumberFormat="0" applyBorder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68" fillId="40" borderId="124" applyNumberFormat="0" applyAlignment="0" applyProtection="0"/>
    <xf numFmtId="0" fontId="72" fillId="53" borderId="143" applyNumberForma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41" fillId="58" borderId="142" applyNumberFormat="0" applyFont="0" applyAlignment="0" applyProtection="0"/>
    <xf numFmtId="0" fontId="135" fillId="0" borderId="122">
      <alignment horizontal="center"/>
    </xf>
    <xf numFmtId="0" fontId="61" fillId="53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41" fillId="58" borderId="142" applyNumberFormat="0" applyFont="0" applyAlignment="0" applyProtection="0"/>
    <xf numFmtId="0" fontId="92" fillId="53" borderId="133" applyNumberFormat="0" applyAlignment="0" applyProtection="0"/>
    <xf numFmtId="0" fontId="29" fillId="58" borderId="142" applyNumberFormat="0" applyFont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9" fillId="0" borderId="4" applyFont="0" applyFill="0" applyBorder="0" applyAlignment="0" applyProtection="0"/>
    <xf numFmtId="43" fontId="164" fillId="0" borderId="4" applyFont="0" applyFill="0" applyBorder="0" applyAlignment="0" applyProtection="0"/>
    <xf numFmtId="43" fontId="35" fillId="0" borderId="4" applyFont="0" applyFill="0" applyBorder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3" fontId="5" fillId="0" borderId="122" applyNumberFormat="0" applyFont="0" applyFill="0" applyAlignment="0" applyProtection="0">
      <alignment vertical="center"/>
    </xf>
    <xf numFmtId="3" fontId="5" fillId="0" borderId="122" applyNumberFormat="0" applyFont="0" applyFill="0" applyAlignment="0" applyProtection="0">
      <alignment vertical="center"/>
    </xf>
    <xf numFmtId="3" fontId="5" fillId="0" borderId="122" applyNumberFormat="0" applyFont="0" applyFill="0" applyAlignment="0" applyProtection="0">
      <alignment vertical="center"/>
    </xf>
    <xf numFmtId="3" fontId="5" fillId="0" borderId="122" applyNumberFormat="0" applyFont="0" applyFill="0" applyAlignment="0" applyProtection="0">
      <alignment vertical="center"/>
    </xf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134" fillId="62" borderId="121"/>
    <xf numFmtId="0" fontId="134" fillId="0" borderId="121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1" fontId="5" fillId="0" borderId="23" applyNumberFormat="0" applyFill="0" applyAlignment="0" applyProtection="0">
      <alignment horizontal="center" vertical="center"/>
    </xf>
    <xf numFmtId="0" fontId="104" fillId="40" borderId="117" applyNumberFormat="0" applyAlignment="0" applyProtection="0"/>
    <xf numFmtId="0" fontId="104" fillId="40" borderId="124" applyNumberForma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72" fillId="53" borderId="135" applyNumberFormat="0" applyAlignment="0" applyProtection="0"/>
    <xf numFmtId="0" fontId="72" fillId="53" borderId="135" applyNumberForma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29" fillId="58" borderId="118" applyNumberFormat="0" applyFont="0" applyAlignment="0" applyProtection="0"/>
    <xf numFmtId="0" fontId="104" fillId="40" borderId="133" applyNumberForma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41" fillId="58" borderId="125" applyNumberFormat="0" applyFont="0" applyAlignment="0" applyProtection="0"/>
    <xf numFmtId="0" fontId="92" fillId="53" borderId="117" applyNumberFormat="0" applyAlignment="0" applyProtection="0"/>
    <xf numFmtId="0" fontId="92" fillId="53" borderId="124" applyNumberFormat="0" applyAlignment="0" applyProtection="0"/>
    <xf numFmtId="0" fontId="41" fillId="58" borderId="142" applyNumberFormat="0" applyFont="0" applyAlignment="0" applyProtection="0"/>
    <xf numFmtId="0" fontId="134" fillId="0" borderId="138"/>
    <xf numFmtId="10" fontId="48" fillId="56" borderId="139" applyNumberFormat="0" applyBorder="0" applyAlignment="0" applyProtection="0"/>
    <xf numFmtId="0" fontId="68" fillId="40" borderId="124" applyNumberFormat="0" applyAlignment="0" applyProtection="0"/>
    <xf numFmtId="0" fontId="61" fillId="53" borderId="141" applyNumberForma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131" fillId="0" borderId="121"/>
    <xf numFmtId="0" fontId="131" fillId="0" borderId="121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135" fillId="0" borderId="122">
      <alignment horizontal="center"/>
    </xf>
    <xf numFmtId="40" fontId="143" fillId="0" borderId="122" applyFont="0" applyFill="0" applyBorder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68" fillId="40" borderId="117" applyNumberFormat="0" applyAlignment="0" applyProtection="0"/>
    <xf numFmtId="0" fontId="56" fillId="0" borderId="107">
      <alignment horizontal="left" vertical="center"/>
    </xf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1" fillId="53" borderId="117" applyNumberFormat="0" applyAlignment="0" applyProtection="0"/>
    <xf numFmtId="0" fontId="68" fillId="40" borderId="141" applyNumberFormat="0" applyAlignment="0" applyProtection="0"/>
    <xf numFmtId="0" fontId="61" fillId="53" borderId="141" applyNumberFormat="0" applyAlignment="0" applyProtection="0"/>
    <xf numFmtId="0" fontId="68" fillId="40" borderId="141" applyNumberFormat="0" applyAlignment="0" applyProtection="0"/>
    <xf numFmtId="43" fontId="78" fillId="0" borderId="4" applyFont="0" applyFill="0" applyBorder="0" applyAlignment="0" applyProtection="0"/>
    <xf numFmtId="43" fontId="41" fillId="0" borderId="4" applyFont="0" applyFill="0" applyBorder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41" fillId="58" borderId="125" applyNumberFormat="0" applyFon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2" fillId="53" borderId="126" applyNumberFormat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74" fillId="0" borderId="127" applyNumberFormat="0" applyFill="0" applyAlignment="0" applyProtection="0"/>
    <xf numFmtId="0" fontId="106" fillId="0" borderId="127" applyNumberFormat="0" applyFill="0" applyAlignment="0" applyProtection="0"/>
    <xf numFmtId="0" fontId="108" fillId="53" borderId="126" applyNumberForma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131" fillId="0" borderId="130"/>
    <xf numFmtId="0" fontId="131" fillId="0" borderId="130"/>
    <xf numFmtId="0" fontId="134" fillId="0" borderId="130"/>
    <xf numFmtId="0" fontId="134" fillId="62" borderId="130"/>
    <xf numFmtId="179" fontId="139" fillId="0" borderId="128" applyFont="0" applyBorder="0" applyAlignment="0">
      <alignment horizontal="center" vertical="center"/>
    </xf>
    <xf numFmtId="219" fontId="5" fillId="0" borderId="129" applyFont="0" applyBorder="0" applyAlignment="0">
      <alignment horizontal="center" vertical="center"/>
    </xf>
    <xf numFmtId="3" fontId="5" fillId="0" borderId="131" applyNumberFormat="0" applyFont="0" applyFill="0" applyAlignment="0" applyProtection="0">
      <alignment vertical="center"/>
    </xf>
    <xf numFmtId="3" fontId="5" fillId="0" borderId="131" applyNumberFormat="0" applyFont="0" applyFill="0" applyAlignment="0" applyProtection="0">
      <alignment vertical="center"/>
    </xf>
    <xf numFmtId="3" fontId="5" fillId="0" borderId="131" applyNumberFormat="0" applyFont="0" applyFill="0" applyAlignment="0" applyProtection="0">
      <alignment vertical="center"/>
    </xf>
    <xf numFmtId="3" fontId="5" fillId="0" borderId="131" applyNumberFormat="0" applyFont="0" applyFill="0" applyAlignment="0" applyProtection="0">
      <alignment vertical="center"/>
    </xf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56" fillId="0" borderId="132">
      <alignment horizontal="left" vertical="center"/>
    </xf>
    <xf numFmtId="10" fontId="48" fillId="56" borderId="131" applyNumberFormat="0" applyBorder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68" fillId="40" borderId="133" applyNumberForma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3" fontId="5" fillId="0" borderId="131" applyNumberFormat="0" applyFont="0" applyFill="0" applyAlignment="0" applyProtection="0">
      <alignment vertical="center"/>
    </xf>
    <xf numFmtId="3" fontId="5" fillId="0" borderId="131" applyNumberFormat="0" applyFont="0" applyFill="0" applyAlignment="0" applyProtection="0">
      <alignment vertical="center"/>
    </xf>
    <xf numFmtId="3" fontId="5" fillId="0" borderId="131" applyNumberFormat="0" applyFont="0" applyFill="0" applyAlignment="0" applyProtection="0">
      <alignment vertical="center"/>
    </xf>
    <xf numFmtId="3" fontId="5" fillId="0" borderId="131" applyNumberFormat="0" applyFont="0" applyFill="0" applyAlignment="0" applyProtection="0">
      <alignment vertical="center"/>
    </xf>
    <xf numFmtId="40" fontId="143" fillId="0" borderId="131" applyFont="0" applyFill="0" applyBorder="0" applyAlignment="0" applyProtection="0"/>
    <xf numFmtId="0" fontId="134" fillId="62" borderId="130"/>
    <xf numFmtId="0" fontId="134" fillId="0" borderId="13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104" fillId="40" borderId="133" applyNumberForma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29" fillId="58" borderId="125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41" fillId="58" borderId="134" applyNumberFormat="0" applyFont="0" applyAlignment="0" applyProtection="0"/>
    <xf numFmtId="0" fontId="92" fillId="53" borderId="133" applyNumberFormat="0" applyAlignment="0" applyProtection="0"/>
    <xf numFmtId="0" fontId="68" fillId="40" borderId="133" applyNumberForma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41" fillId="58" borderId="134" applyNumberFormat="0" applyFont="0" applyAlignment="0" applyProtection="0"/>
    <xf numFmtId="0" fontId="131" fillId="0" borderId="130"/>
    <xf numFmtId="0" fontId="131" fillId="0" borderId="13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29" fillId="58" borderId="134" applyNumberFormat="0" applyFont="0" applyAlignment="0" applyProtection="0"/>
    <xf numFmtId="0" fontId="135" fillId="0" borderId="131">
      <alignment horizontal="center"/>
    </xf>
    <xf numFmtId="40" fontId="143" fillId="0" borderId="131" applyFont="0" applyFill="0" applyBorder="0" applyAlignment="0" applyProtection="0"/>
    <xf numFmtId="10" fontId="48" fillId="56" borderId="131" applyNumberFormat="0" applyBorder="0" applyAlignment="0" applyProtection="0"/>
    <xf numFmtId="0" fontId="56" fillId="0" borderId="132">
      <alignment horizontal="left" vertical="center"/>
    </xf>
    <xf numFmtId="0" fontId="135" fillId="0" borderId="131">
      <alignment horizontal="center"/>
    </xf>
    <xf numFmtId="0" fontId="37" fillId="0" borderId="24" applyNumberFormat="0" applyFill="0" applyBorder="0" applyAlignment="0">
      <alignment wrapText="1"/>
      <protection locked="0"/>
    </xf>
    <xf numFmtId="43" fontId="5" fillId="0" borderId="4" applyFont="0" applyFill="0" applyBorder="0" applyAlignment="0" applyProtection="0"/>
    <xf numFmtId="0" fontId="38" fillId="0" borderId="24" applyNumberFormat="0" applyFill="0" applyAlignment="0">
      <alignment wrapText="1"/>
      <protection locked="0"/>
    </xf>
    <xf numFmtId="0" fontId="72" fillId="53" borderId="143" applyNumberFormat="0" applyAlignment="0" applyProtection="0"/>
    <xf numFmtId="43" fontId="29" fillId="0" borderId="4" applyFont="0" applyFill="0" applyBorder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68" fillId="40" borderId="133" applyNumberFormat="0" applyAlignment="0" applyProtection="0"/>
    <xf numFmtId="0" fontId="29" fillId="58" borderId="142" applyNumberFormat="0" applyFont="0" applyAlignment="0" applyProtection="0"/>
    <xf numFmtId="0" fontId="29" fillId="58" borderId="134" applyNumberFormat="0" applyFont="0" applyAlignment="0" applyProtection="0"/>
    <xf numFmtId="0" fontId="41" fillId="58" borderId="142" applyNumberFormat="0" applyFont="0" applyAlignment="0" applyProtection="0"/>
    <xf numFmtId="0" fontId="61" fillId="53" borderId="133" applyNumberFormat="0" applyAlignment="0" applyProtection="0"/>
    <xf numFmtId="0" fontId="29" fillId="58" borderId="142" applyNumberFormat="0" applyFont="0" applyAlignment="0" applyProtection="0"/>
    <xf numFmtId="0" fontId="131" fillId="0" borderId="138"/>
    <xf numFmtId="0" fontId="41" fillId="58" borderId="142" applyNumberFormat="0" applyFont="0" applyAlignment="0" applyProtection="0"/>
    <xf numFmtId="0" fontId="72" fillId="53" borderId="143" applyNumberFormat="0" applyAlignment="0" applyProtection="0"/>
    <xf numFmtId="0" fontId="72" fillId="53" borderId="143" applyNumberFormat="0" applyAlignment="0" applyProtection="0"/>
    <xf numFmtId="219" fontId="5" fillId="0" borderId="146" applyFont="0" applyBorder="0" applyAlignment="0">
      <alignment horizontal="center" vertical="center"/>
    </xf>
    <xf numFmtId="0" fontId="131" fillId="0" borderId="147"/>
    <xf numFmtId="0" fontId="29" fillId="58" borderId="142" applyNumberFormat="0" applyFont="0" applyAlignment="0" applyProtection="0"/>
    <xf numFmtId="0" fontId="72" fillId="53" borderId="143" applyNumberFormat="0" applyAlignment="0" applyProtection="0"/>
    <xf numFmtId="0" fontId="29" fillId="58" borderId="142" applyNumberFormat="0" applyFont="0" applyAlignment="0" applyProtection="0"/>
    <xf numFmtId="0" fontId="29" fillId="58" borderId="134" applyNumberFormat="0" applyFont="0" applyAlignment="0" applyProtection="0"/>
    <xf numFmtId="0" fontId="37" fillId="0" borderId="24" applyNumberFormat="0" applyFill="0" applyBorder="0" applyAlignment="0">
      <alignment wrapText="1"/>
      <protection locked="0"/>
    </xf>
    <xf numFmtId="0" fontId="68" fillId="40" borderId="141" applyNumberFormat="0" applyAlignment="0" applyProtection="0"/>
    <xf numFmtId="0" fontId="37" fillId="0" borderId="24" applyNumberFormat="0" applyFill="0" applyBorder="0" applyAlignment="0">
      <alignment wrapText="1"/>
      <protection locked="0"/>
    </xf>
    <xf numFmtId="0" fontId="68" fillId="40" borderId="141" applyNumberFormat="0" applyAlignment="0" applyProtection="0"/>
    <xf numFmtId="0" fontId="68" fillId="40" borderId="141" applyNumberFormat="0" applyAlignment="0" applyProtection="0"/>
    <xf numFmtId="0" fontId="29" fillId="58" borderId="142" applyNumberFormat="0" applyFont="0" applyAlignment="0" applyProtection="0"/>
    <xf numFmtId="0" fontId="131" fillId="0" borderId="138"/>
    <xf numFmtId="0" fontId="38" fillId="0" borderId="24" applyNumberFormat="0" applyFill="0" applyAlignment="0">
      <protection locked="0"/>
    </xf>
    <xf numFmtId="0" fontId="37" fillId="0" borderId="24" applyNumberFormat="0" applyFill="0" applyBorder="0" applyAlignment="0">
      <protection locked="0"/>
    </xf>
    <xf numFmtId="0" fontId="29" fillId="58" borderId="142" applyNumberFormat="0" applyFont="0" applyAlignment="0" applyProtection="0"/>
    <xf numFmtId="43" fontId="1" fillId="0" borderId="4" applyFont="0" applyFill="0" applyBorder="0" applyAlignment="0" applyProtection="0"/>
    <xf numFmtId="0" fontId="74" fillId="0" borderId="144" applyNumberFormat="0" applyFill="0" applyAlignment="0" applyProtection="0"/>
    <xf numFmtId="0" fontId="72" fillId="53" borderId="143" applyNumberFormat="0" applyAlignment="0" applyProtection="0"/>
    <xf numFmtId="0" fontId="74" fillId="0" borderId="144" applyNumberFormat="0" applyFill="0" applyAlignment="0" applyProtection="0"/>
    <xf numFmtId="0" fontId="41" fillId="58" borderId="142" applyNumberFormat="0" applyFont="0" applyAlignment="0" applyProtection="0"/>
    <xf numFmtId="0" fontId="72" fillId="53" borderId="143" applyNumberFormat="0" applyAlignment="0" applyProtection="0"/>
    <xf numFmtId="0" fontId="41" fillId="58" borderId="142" applyNumberFormat="0" applyFont="0" applyAlignment="0" applyProtection="0"/>
    <xf numFmtId="3" fontId="5" fillId="0" borderId="139" applyNumberFormat="0" applyFont="0" applyFill="0" applyAlignment="0" applyProtection="0">
      <alignment vertical="center"/>
    </xf>
    <xf numFmtId="0" fontId="29" fillId="58" borderId="142" applyNumberFormat="0" applyFont="0" applyAlignment="0" applyProtection="0"/>
    <xf numFmtId="0" fontId="134" fillId="0" borderId="147"/>
    <xf numFmtId="0" fontId="41" fillId="58" borderId="142" applyNumberFormat="0" applyFont="0" applyAlignment="0" applyProtection="0"/>
    <xf numFmtId="40" fontId="143" fillId="0" borderId="139" applyFont="0" applyFill="0" applyBorder="0" applyAlignment="0" applyProtection="0"/>
    <xf numFmtId="0" fontId="41" fillId="58" borderId="142" applyNumberFormat="0" applyFont="0" applyAlignment="0" applyProtection="0"/>
    <xf numFmtId="43" fontId="1" fillId="0" borderId="4" applyFont="0" applyFill="0" applyBorder="0" applyAlignment="0" applyProtection="0"/>
    <xf numFmtId="43" fontId="26" fillId="0" borderId="4" applyFont="0" applyFill="0" applyBorder="0" applyAlignment="0" applyProtection="0"/>
    <xf numFmtId="0" fontId="68" fillId="40" borderId="141" applyNumberFormat="0" applyAlignment="0" applyProtection="0"/>
    <xf numFmtId="0" fontId="41" fillId="58" borderId="142" applyNumberFormat="0" applyFon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41" applyNumberFormat="0" applyAlignment="0" applyProtection="0"/>
    <xf numFmtId="43" fontId="5" fillId="0" borderId="4" applyFont="0" applyFill="0" applyBorder="0" applyAlignment="0" applyProtection="0"/>
    <xf numFmtId="0" fontId="74" fillId="0" borderId="144" applyNumberFormat="0" applyFill="0" applyAlignment="0" applyProtection="0"/>
    <xf numFmtId="0" fontId="74" fillId="0" borderId="144" applyNumberFormat="0" applyFill="0" applyAlignment="0" applyProtection="0"/>
    <xf numFmtId="0" fontId="29" fillId="58" borderId="134" applyNumberFormat="0" applyFont="0" applyAlignment="0" applyProtection="0"/>
    <xf numFmtId="0" fontId="106" fillId="0" borderId="144" applyNumberFormat="0" applyFill="0" applyAlignment="0" applyProtection="0"/>
    <xf numFmtId="0" fontId="61" fillId="53" borderId="141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41" applyNumberFormat="0" applyAlignment="0" applyProtection="0"/>
    <xf numFmtId="0" fontId="74" fillId="0" borderId="144" applyNumberFormat="0" applyFill="0" applyAlignment="0" applyProtection="0"/>
    <xf numFmtId="0" fontId="74" fillId="0" borderId="144" applyNumberFormat="0" applyFill="0" applyAlignment="0" applyProtection="0"/>
    <xf numFmtId="0" fontId="61" fillId="53" borderId="141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41" applyNumberFormat="0" applyAlignment="0" applyProtection="0"/>
    <xf numFmtId="0" fontId="74" fillId="0" borderId="144" applyNumberFormat="0" applyFill="0" applyAlignment="0" applyProtection="0"/>
    <xf numFmtId="0" fontId="74" fillId="0" borderId="144" applyNumberFormat="0" applyFill="0" applyAlignment="0" applyProtection="0"/>
    <xf numFmtId="0" fontId="29" fillId="58" borderId="134" applyNumberFormat="0" applyFont="0" applyAlignment="0" applyProtection="0"/>
    <xf numFmtId="0" fontId="68" fillId="40" borderId="141" applyNumberFormat="0" applyAlignment="0" applyProtection="0"/>
    <xf numFmtId="0" fontId="74" fillId="0" borderId="144" applyNumberFormat="0" applyFill="0" applyAlignment="0" applyProtection="0"/>
    <xf numFmtId="0" fontId="61" fillId="53" borderId="141" applyNumberFormat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1" fillId="53" borderId="141" applyNumberFormat="0" applyAlignment="0" applyProtection="0"/>
    <xf numFmtId="0" fontId="41" fillId="58" borderId="151" applyNumberFormat="0" applyFont="0" applyAlignment="0" applyProtection="0"/>
    <xf numFmtId="0" fontId="56" fillId="0" borderId="149">
      <alignment horizontal="left" vertical="center"/>
    </xf>
    <xf numFmtId="40" fontId="143" fillId="0" borderId="148" applyFont="0" applyFill="0" applyBorder="0" applyAlignment="0" applyProtection="0"/>
    <xf numFmtId="0" fontId="135" fillId="0" borderId="148">
      <alignment horizontal="center"/>
    </xf>
    <xf numFmtId="0" fontId="29" fillId="58" borderId="151" applyNumberFormat="0" applyFont="0" applyAlignment="0" applyProtection="0"/>
    <xf numFmtId="0" fontId="29" fillId="58" borderId="151" applyNumberFormat="0" applyFont="0" applyAlignment="0" applyProtection="0"/>
    <xf numFmtId="0" fontId="29" fillId="58" borderId="151" applyNumberFormat="0" applyFont="0" applyAlignment="0" applyProtection="0"/>
    <xf numFmtId="0" fontId="29" fillId="58" borderId="151" applyNumberFormat="0" applyFont="0" applyAlignment="0" applyProtection="0"/>
    <xf numFmtId="0" fontId="29" fillId="58" borderId="151" applyNumberFormat="0" applyFont="0" applyAlignment="0" applyProtection="0"/>
    <xf numFmtId="0" fontId="131" fillId="0" borderId="147"/>
    <xf numFmtId="0" fontId="41" fillId="58" borderId="151" applyNumberFormat="0" applyFont="0" applyAlignment="0" applyProtection="0"/>
    <xf numFmtId="0" fontId="92" fillId="53" borderId="150" applyNumberFormat="0" applyAlignment="0" applyProtection="0"/>
    <xf numFmtId="0" fontId="29" fillId="58" borderId="151" applyNumberFormat="0" applyFont="0" applyAlignment="0" applyProtection="0"/>
    <xf numFmtId="0" fontId="41" fillId="58" borderId="151" applyNumberFormat="0" applyFont="0" applyAlignment="0" applyProtection="0"/>
    <xf numFmtId="0" fontId="41" fillId="58" borderId="151" applyNumberFormat="0" applyFont="0" applyAlignment="0" applyProtection="0"/>
    <xf numFmtId="0" fontId="41" fillId="58" borderId="151" applyNumberFormat="0" applyFont="0" applyAlignment="0" applyProtection="0"/>
    <xf numFmtId="0" fontId="29" fillId="58" borderId="142" applyNumberFormat="0" applyFont="0" applyAlignment="0" applyProtection="0"/>
    <xf numFmtId="0" fontId="68" fillId="40" borderId="150" applyNumberFormat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29" fillId="58" borderId="142" applyNumberFormat="0" applyFont="0" applyAlignment="0" applyProtection="0"/>
    <xf numFmtId="0" fontId="29" fillId="58" borderId="151" applyNumberFormat="0" applyFont="0" applyAlignment="0" applyProtection="0"/>
    <xf numFmtId="0" fontId="29" fillId="58" borderId="142" applyNumberFormat="0" applyFont="0" applyAlignment="0" applyProtection="0"/>
    <xf numFmtId="0" fontId="134" fillId="0" borderId="147"/>
    <xf numFmtId="0" fontId="134" fillId="62" borderId="147"/>
    <xf numFmtId="40" fontId="143" fillId="0" borderId="148" applyFont="0" applyFill="0" applyBorder="0" applyAlignment="0" applyProtection="0"/>
    <xf numFmtId="3" fontId="5" fillId="0" borderId="148" applyNumberFormat="0" applyFont="0" applyFill="0" applyAlignment="0" applyProtection="0">
      <alignment vertical="center"/>
    </xf>
    <xf numFmtId="3" fontId="5" fillId="0" borderId="148" applyNumberFormat="0" applyFont="0" applyFill="0" applyAlignment="0" applyProtection="0">
      <alignment vertical="center"/>
    </xf>
    <xf numFmtId="0" fontId="41" fillId="58" borderId="151" applyNumberFormat="0" applyFont="0" applyAlignment="0" applyProtection="0"/>
    <xf numFmtId="0" fontId="41" fillId="58" borderId="151" applyNumberFormat="0" applyFont="0" applyAlignment="0" applyProtection="0"/>
    <xf numFmtId="0" fontId="68" fillId="40" borderId="150" applyNumberFormat="0" applyAlignment="0" applyProtection="0"/>
    <xf numFmtId="0" fontId="68" fillId="40" borderId="150" applyNumberFormat="0" applyAlignment="0" applyProtection="0"/>
    <xf numFmtId="0" fontId="68" fillId="40" borderId="150" applyNumberFormat="0" applyAlignment="0" applyProtection="0"/>
    <xf numFmtId="0" fontId="68" fillId="40" borderId="150" applyNumberFormat="0" applyAlignment="0" applyProtection="0"/>
    <xf numFmtId="0" fontId="68" fillId="40" borderId="150" applyNumberFormat="0" applyAlignment="0" applyProtection="0"/>
    <xf numFmtId="0" fontId="56" fillId="0" borderId="149">
      <alignment horizontal="left" vertical="center"/>
    </xf>
    <xf numFmtId="0" fontId="61" fillId="53" borderId="150" applyNumberFormat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41" fillId="58" borderId="142" applyNumberFormat="0" applyFont="0" applyAlignment="0" applyProtection="0"/>
    <xf numFmtId="43" fontId="30" fillId="0" borderId="4" applyFont="0" applyFill="0" applyBorder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0" fontId="74" fillId="0" borderId="136" applyNumberFormat="0" applyFill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78" fillId="0" borderId="4" applyFont="0" applyFill="0" applyBorder="0" applyAlignment="0" applyProtection="0"/>
    <xf numFmtId="0" fontId="29" fillId="58" borderId="151" applyNumberFormat="0" applyFont="0" applyAlignment="0" applyProtection="0"/>
    <xf numFmtId="0" fontId="131" fillId="0" borderId="147"/>
    <xf numFmtId="0" fontId="41" fillId="58" borderId="151" applyNumberFormat="0" applyFont="0" applyAlignment="0" applyProtection="0"/>
    <xf numFmtId="0" fontId="61" fillId="53" borderId="133" applyNumberFormat="0" applyAlignment="0" applyProtection="0"/>
    <xf numFmtId="3" fontId="5" fillId="0" borderId="148" applyNumberFormat="0" applyFont="0" applyFill="0" applyAlignment="0" applyProtection="0">
      <alignment vertical="center"/>
    </xf>
    <xf numFmtId="0" fontId="68" fillId="40" borderId="150" applyNumberFormat="0" applyAlignment="0" applyProtection="0"/>
    <xf numFmtId="0" fontId="68" fillId="40" borderId="150" applyNumberFormat="0" applyAlignment="0" applyProtection="0"/>
    <xf numFmtId="0" fontId="68" fillId="40" borderId="150" applyNumberFormat="0" applyAlignment="0" applyProtection="0"/>
    <xf numFmtId="0" fontId="29" fillId="58" borderId="142" applyNumberFormat="0" applyFont="0" applyAlignment="0" applyProtection="0"/>
    <xf numFmtId="0" fontId="72" fillId="53" borderId="143" applyNumberFormat="0" applyAlignment="0" applyProtection="0"/>
    <xf numFmtId="0" fontId="68" fillId="40" borderId="133" applyNumberFormat="0" applyAlignment="0" applyProtection="0"/>
    <xf numFmtId="0" fontId="29" fillId="58" borderId="134" applyNumberFormat="0" applyFont="0" applyAlignment="0" applyProtection="0"/>
    <xf numFmtId="0" fontId="72" fillId="53" borderId="135" applyNumberFormat="0" applyAlignment="0" applyProtection="0"/>
    <xf numFmtId="0" fontId="74" fillId="0" borderId="136" applyNumberFormat="0" applyFill="0" applyAlignment="0" applyProtection="0"/>
    <xf numFmtId="43" fontId="30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74" fillId="0" borderId="136" applyNumberFormat="0" applyFill="0" applyAlignment="0" applyProtection="0"/>
    <xf numFmtId="0" fontId="29" fillId="58" borderId="134" applyNumberFormat="0" applyFont="0" applyAlignment="0" applyProtection="0"/>
    <xf numFmtId="0" fontId="68" fillId="40" borderId="133" applyNumberFormat="0" applyAlignment="0" applyProtection="0"/>
    <xf numFmtId="0" fontId="72" fillId="53" borderId="135" applyNumberFormat="0" applyAlignment="0" applyProtection="0"/>
    <xf numFmtId="0" fontId="68" fillId="40" borderId="133" applyNumberFormat="0" applyAlignment="0" applyProtection="0"/>
    <xf numFmtId="0" fontId="29" fillId="58" borderId="134" applyNumberFormat="0" applyFont="0" applyAlignment="0" applyProtection="0"/>
    <xf numFmtId="0" fontId="72" fillId="53" borderId="135" applyNumberFormat="0" applyAlignment="0" applyProtection="0"/>
    <xf numFmtId="0" fontId="74" fillId="0" borderId="136" applyNumberFormat="0" applyFill="0" applyAlignment="0" applyProtection="0"/>
    <xf numFmtId="0" fontId="61" fillId="53" borderId="133" applyNumberFormat="0" applyAlignment="0" applyProtection="0"/>
    <xf numFmtId="0" fontId="74" fillId="0" borderId="136" applyNumberFormat="0" applyFill="0" applyAlignment="0" applyProtection="0"/>
    <xf numFmtId="0" fontId="61" fillId="53" borderId="133" applyNumberFormat="0" applyAlignment="0" applyProtection="0"/>
    <xf numFmtId="0" fontId="61" fillId="53" borderId="133" applyNumberFormat="0" applyAlignment="0" applyProtection="0"/>
    <xf numFmtId="0" fontId="68" fillId="40" borderId="133" applyNumberFormat="0" applyAlignment="0" applyProtection="0"/>
    <xf numFmtId="0" fontId="29" fillId="58" borderId="134" applyNumberFormat="0" applyFont="0" applyAlignment="0" applyProtection="0"/>
    <xf numFmtId="0" fontId="72" fillId="53" borderId="135" applyNumberFormat="0" applyAlignment="0" applyProtection="0"/>
    <xf numFmtId="0" fontId="74" fillId="0" borderId="136" applyNumberFormat="0" applyFill="0" applyAlignment="0" applyProtection="0"/>
    <xf numFmtId="0" fontId="29" fillId="58" borderId="134" applyNumberFormat="0" applyFont="0" applyAlignment="0" applyProtection="0"/>
    <xf numFmtId="0" fontId="68" fillId="40" borderId="133" applyNumberFormat="0" applyAlignment="0" applyProtection="0"/>
    <xf numFmtId="0" fontId="72" fillId="53" borderId="135" applyNumberFormat="0" applyAlignment="0" applyProtection="0"/>
    <xf numFmtId="0" fontId="68" fillId="40" borderId="133" applyNumberFormat="0" applyAlignment="0" applyProtection="0"/>
    <xf numFmtId="0" fontId="29" fillId="58" borderId="134" applyNumberFormat="0" applyFont="0" applyAlignment="0" applyProtection="0"/>
    <xf numFmtId="0" fontId="72" fillId="53" borderId="135" applyNumberFormat="0" applyAlignment="0" applyProtection="0"/>
    <xf numFmtId="0" fontId="74" fillId="0" borderId="136" applyNumberFormat="0" applyFill="0" applyAlignment="0" applyProtection="0"/>
    <xf numFmtId="0" fontId="61" fillId="53" borderId="133" applyNumberFormat="0" applyAlignment="0" applyProtection="0"/>
    <xf numFmtId="0" fontId="74" fillId="0" borderId="136" applyNumberFormat="0" applyFill="0" applyAlignment="0" applyProtection="0"/>
    <xf numFmtId="0" fontId="61" fillId="53" borderId="133" applyNumberFormat="0" applyAlignment="0" applyProtection="0"/>
    <xf numFmtId="0" fontId="61" fillId="53" borderId="150" applyNumberFormat="0" applyAlignment="0" applyProtection="0"/>
    <xf numFmtId="0" fontId="68" fillId="40" borderId="150" applyNumberFormat="0" applyAlignment="0" applyProtection="0"/>
    <xf numFmtId="0" fontId="29" fillId="58" borderId="151" applyNumberFormat="0" applyFont="0" applyAlignment="0" applyProtection="0"/>
    <xf numFmtId="0" fontId="72" fillId="53" borderId="152" applyNumberFormat="0" applyAlignment="0" applyProtection="0"/>
    <xf numFmtId="43" fontId="78" fillId="0" borderId="4" applyFont="0" applyFill="0" applyBorder="0" applyAlignment="0" applyProtection="0"/>
    <xf numFmtId="0" fontId="74" fillId="0" borderId="153" applyNumberFormat="0" applyFill="0" applyAlignment="0" applyProtection="0"/>
    <xf numFmtId="43" fontId="5" fillId="0" borderId="4" applyFont="0" applyFill="0" applyBorder="0" applyAlignment="0" applyProtection="0"/>
    <xf numFmtId="0" fontId="29" fillId="58" borderId="151" applyNumberFormat="0" applyFont="0" applyAlignment="0" applyProtection="0"/>
    <xf numFmtId="0" fontId="68" fillId="40" borderId="150" applyNumberFormat="0" applyAlignment="0" applyProtection="0"/>
    <xf numFmtId="0" fontId="72" fillId="53" borderId="152" applyNumberFormat="0" applyAlignment="0" applyProtection="0"/>
    <xf numFmtId="0" fontId="68" fillId="40" borderId="150" applyNumberFormat="0" applyAlignment="0" applyProtection="0"/>
    <xf numFmtId="0" fontId="29" fillId="58" borderId="151" applyNumberFormat="0" applyFont="0" applyAlignment="0" applyProtection="0"/>
    <xf numFmtId="0" fontId="72" fillId="53" borderId="152" applyNumberFormat="0" applyAlignment="0" applyProtection="0"/>
    <xf numFmtId="0" fontId="74" fillId="0" borderId="153" applyNumberFormat="0" applyFill="0" applyAlignment="0" applyProtection="0"/>
    <xf numFmtId="0" fontId="61" fillId="53" borderId="150" applyNumberFormat="0" applyAlignment="0" applyProtection="0"/>
    <xf numFmtId="0" fontId="74" fillId="0" borderId="153" applyNumberFormat="0" applyFill="0" applyAlignment="0" applyProtection="0"/>
    <xf numFmtId="0" fontId="61" fillId="53" borderId="150" applyNumberFormat="0" applyAlignment="0" applyProtection="0"/>
    <xf numFmtId="0" fontId="61" fillId="53" borderId="150" applyNumberFormat="0" applyAlignment="0" applyProtection="0"/>
    <xf numFmtId="0" fontId="68" fillId="40" borderId="150" applyNumberFormat="0" applyAlignment="0" applyProtection="0"/>
    <xf numFmtId="0" fontId="29" fillId="58" borderId="151" applyNumberFormat="0" applyFont="0" applyAlignment="0" applyProtection="0"/>
    <xf numFmtId="0" fontId="72" fillId="53" borderId="152" applyNumberFormat="0" applyAlignment="0" applyProtection="0"/>
    <xf numFmtId="0" fontId="74" fillId="0" borderId="153" applyNumberFormat="0" applyFill="0" applyAlignment="0" applyProtection="0"/>
    <xf numFmtId="0" fontId="29" fillId="58" borderId="151" applyNumberFormat="0" applyFont="0" applyAlignment="0" applyProtection="0"/>
    <xf numFmtId="0" fontId="68" fillId="40" borderId="150" applyNumberFormat="0" applyAlignment="0" applyProtection="0"/>
    <xf numFmtId="0" fontId="72" fillId="53" borderId="152" applyNumberFormat="0" applyAlignment="0" applyProtection="0"/>
    <xf numFmtId="0" fontId="68" fillId="40" borderId="150" applyNumberFormat="0" applyAlignment="0" applyProtection="0"/>
    <xf numFmtId="0" fontId="29" fillId="58" borderId="151" applyNumberFormat="0" applyFont="0" applyAlignment="0" applyProtection="0"/>
    <xf numFmtId="0" fontId="72" fillId="53" borderId="152" applyNumberFormat="0" applyAlignment="0" applyProtection="0"/>
    <xf numFmtId="0" fontId="74" fillId="0" borderId="153" applyNumberFormat="0" applyFill="0" applyAlignment="0" applyProtection="0"/>
    <xf numFmtId="0" fontId="61" fillId="53" borderId="150" applyNumberFormat="0" applyAlignment="0" applyProtection="0"/>
    <xf numFmtId="0" fontId="74" fillId="0" borderId="153" applyNumberFormat="0" applyFill="0" applyAlignment="0" applyProtection="0"/>
    <xf numFmtId="0" fontId="61" fillId="53" borderId="150" applyNumberFormat="0" applyAlignment="0" applyProtection="0"/>
    <xf numFmtId="43" fontId="5" fillId="0" borderId="4" applyFont="0" applyFill="0" applyBorder="0" applyAlignment="0" applyProtection="0"/>
    <xf numFmtId="0" fontId="187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45" fillId="0" borderId="4">
      <alignment vertical="top"/>
    </xf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29" fillId="0" borderId="4" applyFont="0" applyFill="0" applyBorder="0" applyAlignment="0" applyProtection="0"/>
    <xf numFmtId="9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129" fillId="0" borderId="4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9" fontId="35" fillId="0" borderId="4" applyFont="0" applyFill="0" applyBorder="0" applyAlignment="0" applyProtection="0"/>
    <xf numFmtId="0" fontId="32" fillId="0" borderId="4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0" fontId="61" fillId="53" borderId="154" applyNumberFormat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67" fillId="0" borderId="31" applyNumberFormat="0" applyFill="0" applyAlignment="0" applyProtection="0"/>
    <xf numFmtId="0" fontId="68" fillId="40" borderId="154" applyNumberFormat="0" applyAlignment="0" applyProtection="0"/>
    <xf numFmtId="0" fontId="29" fillId="58" borderId="155" applyNumberFormat="0" applyFont="0" applyAlignment="0" applyProtection="0"/>
    <xf numFmtId="0" fontId="72" fillId="53" borderId="156" applyNumberFormat="0" applyAlignment="0" applyProtection="0"/>
    <xf numFmtId="0" fontId="74" fillId="0" borderId="157" applyNumberFormat="0" applyFill="0" applyAlignment="0" applyProtection="0"/>
    <xf numFmtId="43" fontId="30" fillId="0" borderId="4" applyFont="0" applyFill="0" applyBorder="0" applyAlignment="0" applyProtection="0"/>
    <xf numFmtId="0" fontId="30" fillId="0" borderId="4"/>
    <xf numFmtId="43" fontId="30" fillId="0" borderId="4" applyFont="0" applyFill="0" applyBorder="0" applyAlignment="0" applyProtection="0"/>
    <xf numFmtId="0" fontId="35" fillId="0" borderId="4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26" fillId="0" borderId="4">
      <protection locked="0"/>
    </xf>
    <xf numFmtId="43" fontId="1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0" fontId="5" fillId="0" borderId="4"/>
    <xf numFmtId="0" fontId="188" fillId="0" borderId="4"/>
    <xf numFmtId="9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0" fontId="189" fillId="0" borderId="158" applyNumberFormat="0" applyFill="0" applyAlignment="0" applyProtection="0"/>
    <xf numFmtId="0" fontId="35" fillId="0" borderId="4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0" fontId="38" fillId="0" borderId="24" applyNumberFormat="0" applyFill="0" applyAlignment="0">
      <protection locked="0"/>
    </xf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41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1" fontId="5" fillId="0" borderId="4" applyFont="0" applyFill="0" applyBorder="0" applyAlignment="0" applyProtection="0"/>
    <xf numFmtId="0" fontId="61" fillId="53" borderId="154" applyNumberFormat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84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78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29" fillId="0" borderId="4" applyFont="0" applyFill="0" applyBorder="0" applyAlignment="0" applyProtection="0"/>
    <xf numFmtId="43" fontId="29" fillId="0" borderId="4" applyFont="0" applyFill="0" applyBorder="0" applyAlignment="0" applyProtection="0"/>
    <xf numFmtId="0" fontId="68" fillId="40" borderId="154" applyNumberFormat="0" applyAlignment="0" applyProtection="0"/>
    <xf numFmtId="0" fontId="29" fillId="58" borderId="155" applyNumberFormat="0" applyFont="0" applyAlignment="0" applyProtection="0"/>
    <xf numFmtId="0" fontId="72" fillId="53" borderId="156" applyNumberFormat="0" applyAlignment="0" applyProtection="0"/>
    <xf numFmtId="0" fontId="74" fillId="0" borderId="157" applyNumberFormat="0" applyFill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1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30" fillId="0" borderId="4" applyFont="0" applyFill="0" applyBorder="0" applyAlignment="0" applyProtection="0"/>
    <xf numFmtId="43" fontId="5" fillId="0" borderId="4" applyFont="0" applyFill="0" applyBorder="0" applyAlignment="0" applyProtection="0"/>
    <xf numFmtId="43" fontId="1" fillId="0" borderId="4" applyFont="0" applyFill="0" applyBorder="0" applyAlignment="0" applyProtection="0"/>
  </cellStyleXfs>
  <cellXfs count="201">
    <xf numFmtId="0" fontId="0" fillId="0" borderId="0" xfId="0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top"/>
    </xf>
    <xf numFmtId="165" fontId="4" fillId="0" borderId="0" xfId="0" applyNumberFormat="1" applyFont="1" applyAlignment="1">
      <alignment horizontal="right" vertical="top"/>
    </xf>
    <xf numFmtId="164" fontId="4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vertical="top"/>
    </xf>
    <xf numFmtId="164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right" vertical="top"/>
    </xf>
    <xf numFmtId="165" fontId="3" fillId="0" borderId="0" xfId="0" quotePrefix="1" applyNumberFormat="1" applyFont="1" applyAlignment="1">
      <alignment horizontal="right" vertical="top"/>
    </xf>
    <xf numFmtId="165" fontId="3" fillId="0" borderId="0" xfId="0" applyNumberFormat="1" applyFont="1" applyAlignment="1">
      <alignment horizontal="right" vertical="top"/>
    </xf>
    <xf numFmtId="164" fontId="3" fillId="0" borderId="1" xfId="0" applyNumberFormat="1" applyFont="1" applyBorder="1" applyAlignment="1">
      <alignment horizontal="center" vertical="top"/>
    </xf>
    <xf numFmtId="164" fontId="4" fillId="0" borderId="0" xfId="0" applyNumberFormat="1" applyFont="1" applyAlignment="1">
      <alignment horizontal="right" vertical="top"/>
    </xf>
    <xf numFmtId="165" fontId="4" fillId="2" borderId="2" xfId="0" applyNumberFormat="1" applyFont="1" applyFill="1" applyBorder="1" applyAlignment="1">
      <alignment horizontal="right" vertical="top"/>
    </xf>
    <xf numFmtId="165" fontId="4" fillId="2" borderId="2" xfId="0" applyNumberFormat="1" applyFont="1" applyFill="1" applyBorder="1" applyAlignment="1">
      <alignment vertical="top"/>
    </xf>
    <xf numFmtId="164" fontId="4" fillId="0" borderId="0" xfId="0" quotePrefix="1" applyNumberFormat="1" applyFont="1" applyAlignment="1">
      <alignment vertical="center"/>
    </xf>
    <xf numFmtId="165" fontId="4" fillId="0" borderId="0" xfId="0" applyNumberFormat="1" applyFont="1" applyAlignment="1">
      <alignment vertical="top"/>
    </xf>
    <xf numFmtId="164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64" fontId="4" fillId="0" borderId="1" xfId="0" applyNumberFormat="1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0" fontId="4" fillId="0" borderId="0" xfId="0" quotePrefix="1" applyFont="1" applyAlignment="1">
      <alignment vertical="top"/>
    </xf>
    <xf numFmtId="15" fontId="4" fillId="0" borderId="0" xfId="0" quotePrefix="1" applyNumberFormat="1" applyFont="1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8" fontId="4" fillId="0" borderId="1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applyNumberFormat="1" applyFont="1" applyAlignment="1">
      <alignment horizontal="center" vertical="center"/>
    </xf>
    <xf numFmtId="167" fontId="4" fillId="2" borderId="3" xfId="0" applyNumberFormat="1" applyFont="1" applyFill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7" fontId="4" fillId="2" borderId="2" xfId="0" applyNumberFormat="1" applyFont="1" applyFill="1" applyBorder="1" applyAlignment="1">
      <alignment vertical="center"/>
    </xf>
    <xf numFmtId="164" fontId="3" fillId="0" borderId="0" xfId="0" quotePrefix="1" applyNumberFormat="1" applyFont="1" applyAlignment="1">
      <alignment vertical="center"/>
    </xf>
    <xf numFmtId="168" fontId="4" fillId="2" borderId="2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8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vertical="center"/>
    </xf>
    <xf numFmtId="168" fontId="4" fillId="0" borderId="1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 vertical="center"/>
    </xf>
    <xf numFmtId="165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quotePrefix="1" applyFont="1" applyAlignment="1">
      <alignment vertical="center"/>
    </xf>
    <xf numFmtId="164" fontId="4" fillId="0" borderId="0" xfId="0" applyNumberFormat="1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4" fontId="4" fillId="0" borderId="0" xfId="0" quotePrefix="1" applyNumberFormat="1" applyFont="1" applyAlignment="1">
      <alignment horizontal="left" vertical="center"/>
    </xf>
    <xf numFmtId="16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/>
    </xf>
    <xf numFmtId="167" fontId="4" fillId="0" borderId="4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right" vertical="center"/>
    </xf>
    <xf numFmtId="168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center" vertical="top"/>
    </xf>
    <xf numFmtId="167" fontId="4" fillId="0" borderId="0" xfId="0" applyNumberFormat="1" applyFont="1" applyAlignment="1">
      <alignment horizontal="center" vertical="center"/>
    </xf>
    <xf numFmtId="167" fontId="4" fillId="2" borderId="2" xfId="0" applyNumberFormat="1" applyFont="1" applyFill="1" applyBorder="1" applyAlignment="1">
      <alignment horizontal="right" vertical="center"/>
    </xf>
    <xf numFmtId="167" fontId="4" fillId="2" borderId="2" xfId="2" applyNumberFormat="1" applyFont="1" applyFill="1" applyBorder="1" applyAlignment="1">
      <alignment horizontal="right" vertical="center"/>
    </xf>
    <xf numFmtId="167" fontId="4" fillId="2" borderId="4" xfId="0" applyNumberFormat="1" applyFont="1" applyFill="1" applyBorder="1" applyAlignment="1">
      <alignment horizontal="right" vertical="center"/>
    </xf>
    <xf numFmtId="167" fontId="4" fillId="2" borderId="3" xfId="0" applyNumberFormat="1" applyFont="1" applyFill="1" applyBorder="1" applyAlignment="1">
      <alignment horizontal="right" vertical="center"/>
    </xf>
    <xf numFmtId="167" fontId="4" fillId="2" borderId="2" xfId="0" applyNumberFormat="1" applyFont="1" applyFill="1" applyBorder="1" applyAlignment="1">
      <alignment horizontal="center" vertical="center"/>
    </xf>
    <xf numFmtId="167" fontId="4" fillId="2" borderId="2" xfId="2" applyNumberFormat="1" applyFont="1" applyFill="1" applyBorder="1" applyAlignment="1">
      <alignment vertical="center"/>
    </xf>
    <xf numFmtId="167" fontId="4" fillId="2" borderId="4" xfId="0" applyNumberFormat="1" applyFont="1" applyFill="1" applyBorder="1" applyAlignment="1">
      <alignment vertical="center"/>
    </xf>
    <xf numFmtId="167" fontId="4" fillId="2" borderId="5" xfId="0" applyNumberFormat="1" applyFont="1" applyFill="1" applyBorder="1" applyAlignment="1">
      <alignment vertical="center"/>
    </xf>
    <xf numFmtId="167" fontId="4" fillId="2" borderId="3" xfId="0" applyNumberFormat="1" applyFont="1" applyFill="1" applyBorder="1" applyAlignment="1">
      <alignment vertical="top"/>
    </xf>
    <xf numFmtId="167" fontId="4" fillId="2" borderId="4" xfId="0" applyNumberFormat="1" applyFont="1" applyFill="1" applyBorder="1" applyAlignment="1">
      <alignment vertical="top"/>
    </xf>
    <xf numFmtId="167" fontId="4" fillId="2" borderId="7" xfId="0" applyNumberFormat="1" applyFont="1" applyFill="1" applyBorder="1" applyAlignment="1">
      <alignment horizontal="right" vertical="center"/>
    </xf>
    <xf numFmtId="167" fontId="4" fillId="2" borderId="7" xfId="0" applyNumberFormat="1" applyFont="1" applyFill="1" applyBorder="1" applyAlignment="1">
      <alignment vertical="center"/>
    </xf>
    <xf numFmtId="167" fontId="4" fillId="0" borderId="0" xfId="0" applyNumberFormat="1" applyFont="1" applyAlignment="1">
      <alignment horizontal="right" vertical="top"/>
    </xf>
    <xf numFmtId="167" fontId="3" fillId="0" borderId="0" xfId="0" applyNumberFormat="1" applyFont="1" applyAlignment="1">
      <alignment horizontal="center" vertical="center"/>
    </xf>
    <xf numFmtId="167" fontId="4" fillId="2" borderId="8" xfId="0" applyNumberFormat="1" applyFont="1" applyFill="1" applyBorder="1" applyAlignment="1">
      <alignment vertical="center"/>
    </xf>
    <xf numFmtId="167" fontId="4" fillId="0" borderId="1" xfId="0" applyNumberFormat="1" applyFont="1" applyBorder="1" applyAlignment="1">
      <alignment horizontal="right" vertical="center"/>
    </xf>
    <xf numFmtId="167" fontId="4" fillId="2" borderId="5" xfId="0" applyNumberFormat="1" applyFont="1" applyFill="1" applyBorder="1" applyAlignment="1">
      <alignment horizontal="right" vertical="center"/>
    </xf>
    <xf numFmtId="167" fontId="4" fillId="2" borderId="2" xfId="0" applyNumberFormat="1" applyFont="1" applyFill="1" applyBorder="1" applyAlignment="1">
      <alignment horizontal="right" vertical="top"/>
    </xf>
    <xf numFmtId="167" fontId="4" fillId="0" borderId="0" xfId="0" applyNumberFormat="1" applyFont="1" applyAlignment="1">
      <alignment horizontal="center" vertical="top"/>
    </xf>
    <xf numFmtId="167" fontId="4" fillId="2" borderId="2" xfId="0" applyNumberFormat="1" applyFont="1" applyFill="1" applyBorder="1" applyAlignment="1">
      <alignment vertical="top"/>
    </xf>
    <xf numFmtId="167" fontId="4" fillId="0" borderId="0" xfId="0" applyNumberFormat="1" applyFont="1" applyAlignment="1">
      <alignment vertical="top"/>
    </xf>
    <xf numFmtId="167" fontId="4" fillId="0" borderId="1" xfId="0" applyNumberFormat="1" applyFont="1" applyBorder="1" applyAlignment="1">
      <alignment vertical="top"/>
    </xf>
    <xf numFmtId="167" fontId="4" fillId="2" borderId="3" xfId="0" applyNumberFormat="1" applyFont="1" applyFill="1" applyBorder="1" applyAlignment="1">
      <alignment horizontal="right" vertical="top"/>
    </xf>
    <xf numFmtId="167" fontId="4" fillId="2" borderId="4" xfId="0" applyNumberFormat="1" applyFont="1" applyFill="1" applyBorder="1" applyAlignment="1">
      <alignment horizontal="right" vertical="top"/>
    </xf>
    <xf numFmtId="167" fontId="4" fillId="2" borderId="5" xfId="0" applyNumberFormat="1" applyFont="1" applyFill="1" applyBorder="1" applyAlignment="1">
      <alignment horizontal="right" vertical="top"/>
    </xf>
    <xf numFmtId="167" fontId="4" fillId="2" borderId="8" xfId="0" applyNumberFormat="1" applyFont="1" applyFill="1" applyBorder="1" applyAlignment="1">
      <alignment vertical="top"/>
    </xf>
    <xf numFmtId="167" fontId="4" fillId="3" borderId="6" xfId="0" applyNumberFormat="1" applyFont="1" applyFill="1" applyBorder="1" applyAlignment="1">
      <alignment vertical="top"/>
    </xf>
    <xf numFmtId="167" fontId="4" fillId="0" borderId="6" xfId="0" applyNumberFormat="1" applyFont="1" applyBorder="1" applyAlignment="1">
      <alignment vertical="top"/>
    </xf>
    <xf numFmtId="167" fontId="4" fillId="2" borderId="5" xfId="0" applyNumberFormat="1" applyFont="1" applyFill="1" applyBorder="1" applyAlignment="1">
      <alignment vertical="top"/>
    </xf>
    <xf numFmtId="167" fontId="4" fillId="3" borderId="1" xfId="0" applyNumberFormat="1" applyFont="1" applyFill="1" applyBorder="1" applyAlignment="1">
      <alignment vertical="top"/>
    </xf>
    <xf numFmtId="0" fontId="9" fillId="0" borderId="0" xfId="0" applyFont="1"/>
    <xf numFmtId="167" fontId="4" fillId="3" borderId="2" xfId="0" applyNumberFormat="1" applyFont="1" applyFill="1" applyBorder="1" applyAlignment="1">
      <alignment horizontal="right" vertical="center"/>
    </xf>
    <xf numFmtId="167" fontId="4" fillId="0" borderId="1" xfId="0" applyNumberFormat="1" applyFont="1" applyBorder="1" applyAlignment="1">
      <alignment horizontal="center" vertical="center"/>
    </xf>
    <xf numFmtId="167" fontId="4" fillId="0" borderId="2" xfId="0" applyNumberFormat="1" applyFont="1" applyBorder="1" applyAlignment="1">
      <alignment vertical="top"/>
    </xf>
    <xf numFmtId="167" fontId="4" fillId="0" borderId="8" xfId="0" applyNumberFormat="1" applyFont="1" applyBorder="1" applyAlignment="1">
      <alignment vertical="top"/>
    </xf>
    <xf numFmtId="167" fontId="4" fillId="0" borderId="4" xfId="0" applyNumberFormat="1" applyFont="1" applyBorder="1" applyAlignment="1">
      <alignment vertical="top"/>
    </xf>
    <xf numFmtId="167" fontId="4" fillId="0" borderId="7" xfId="0" applyNumberFormat="1" applyFont="1" applyBorder="1" applyAlignment="1">
      <alignment vertical="top"/>
    </xf>
    <xf numFmtId="167" fontId="4" fillId="0" borderId="9" xfId="0" applyNumberFormat="1" applyFont="1" applyBorder="1" applyAlignment="1">
      <alignment horizontal="right" vertical="top"/>
    </xf>
    <xf numFmtId="167" fontId="4" fillId="0" borderId="9" xfId="0" applyNumberFormat="1" applyFont="1" applyBorder="1" applyAlignment="1">
      <alignment vertical="top"/>
    </xf>
    <xf numFmtId="167" fontId="4" fillId="0" borderId="4" xfId="0" applyNumberFormat="1" applyFont="1" applyBorder="1" applyAlignment="1">
      <alignment horizontal="right" vertical="top"/>
    </xf>
    <xf numFmtId="165" fontId="4" fillId="0" borderId="4" xfId="0" applyNumberFormat="1" applyFont="1" applyBorder="1" applyAlignment="1">
      <alignment horizontal="right" vertical="top"/>
    </xf>
    <xf numFmtId="164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168" fontId="4" fillId="0" borderId="8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7" fontId="4" fillId="0" borderId="2" xfId="0" applyNumberFormat="1" applyFont="1" applyBorder="1" applyAlignment="1">
      <alignment horizontal="right" vertical="center"/>
    </xf>
    <xf numFmtId="167" fontId="4" fillId="0" borderId="4" xfId="0" applyNumberFormat="1" applyFont="1" applyBorder="1" applyAlignment="1">
      <alignment horizontal="right" vertical="center"/>
    </xf>
    <xf numFmtId="167" fontId="4" fillId="0" borderId="2" xfId="2" applyNumberFormat="1" applyFont="1" applyFill="1" applyBorder="1" applyAlignment="1">
      <alignment vertical="center"/>
    </xf>
    <xf numFmtId="167" fontId="4" fillId="0" borderId="3" xfId="0" applyNumberFormat="1" applyFont="1" applyBorder="1" applyAlignment="1">
      <alignment horizontal="right" vertical="center"/>
    </xf>
    <xf numFmtId="167" fontId="4" fillId="0" borderId="2" xfId="0" applyNumberFormat="1" applyFont="1" applyBorder="1" applyAlignment="1">
      <alignment vertical="center"/>
    </xf>
    <xf numFmtId="167" fontId="4" fillId="0" borderId="3" xfId="0" applyNumberFormat="1" applyFont="1" applyBorder="1" applyAlignment="1">
      <alignment vertical="center"/>
    </xf>
    <xf numFmtId="167" fontId="4" fillId="0" borderId="2" xfId="2" applyNumberFormat="1" applyFont="1" applyFill="1" applyBorder="1" applyAlignment="1">
      <alignment horizontal="right" vertical="center"/>
    </xf>
    <xf numFmtId="167" fontId="4" fillId="0" borderId="2" xfId="0" applyNumberFormat="1" applyFont="1" applyBorder="1" applyAlignment="1">
      <alignment horizontal="center" vertical="center"/>
    </xf>
    <xf numFmtId="167" fontId="4" fillId="0" borderId="5" xfId="0" applyNumberFormat="1" applyFont="1" applyBorder="1" applyAlignment="1">
      <alignment vertical="center"/>
    </xf>
    <xf numFmtId="167" fontId="4" fillId="0" borderId="8" xfId="0" applyNumberFormat="1" applyFont="1" applyBorder="1" applyAlignment="1">
      <alignment vertical="center"/>
    </xf>
    <xf numFmtId="167" fontId="4" fillId="0" borderId="5" xfId="0" applyNumberFormat="1" applyFont="1" applyBorder="1" applyAlignment="1">
      <alignment horizontal="right" vertical="center"/>
    </xf>
    <xf numFmtId="164" fontId="4" fillId="0" borderId="2" xfId="0" applyNumberFormat="1" applyFont="1" applyBorder="1" applyAlignment="1">
      <alignment vertical="center"/>
    </xf>
    <xf numFmtId="168" fontId="4" fillId="0" borderId="2" xfId="0" applyNumberFormat="1" applyFont="1" applyBorder="1" applyAlignment="1">
      <alignment horizontal="right" vertical="center"/>
    </xf>
    <xf numFmtId="165" fontId="4" fillId="2" borderId="4" xfId="0" applyNumberFormat="1" applyFont="1" applyFill="1" applyBorder="1" applyAlignment="1">
      <alignment vertical="top"/>
    </xf>
    <xf numFmtId="165" fontId="4" fillId="0" borderId="3" xfId="0" applyNumberFormat="1" applyFont="1" applyBorder="1" applyAlignment="1">
      <alignment vertical="top"/>
    </xf>
    <xf numFmtId="165" fontId="4" fillId="2" borderId="3" xfId="0" applyNumberFormat="1" applyFont="1" applyFill="1" applyBorder="1" applyAlignment="1">
      <alignment vertical="top"/>
    </xf>
    <xf numFmtId="164" fontId="4" fillId="0" borderId="2" xfId="0" applyNumberFormat="1" applyFont="1" applyBorder="1" applyAlignment="1">
      <alignment vertical="top"/>
    </xf>
    <xf numFmtId="165" fontId="4" fillId="0" borderId="2" xfId="0" applyNumberFormat="1" applyFont="1" applyBorder="1" applyAlignment="1">
      <alignment vertical="top"/>
    </xf>
    <xf numFmtId="165" fontId="4" fillId="0" borderId="4" xfId="0" applyNumberFormat="1" applyFont="1" applyBorder="1" applyAlignment="1">
      <alignment vertical="top"/>
    </xf>
    <xf numFmtId="165" fontId="4" fillId="2" borderId="3" xfId="0" applyNumberFormat="1" applyFont="1" applyFill="1" applyBorder="1" applyAlignment="1">
      <alignment horizontal="right" vertical="top"/>
    </xf>
    <xf numFmtId="165" fontId="4" fillId="0" borderId="8" xfId="0" applyNumberFormat="1" applyFont="1" applyBorder="1" applyAlignment="1">
      <alignment vertical="top"/>
    </xf>
    <xf numFmtId="165" fontId="4" fillId="2" borderId="8" xfId="0" applyNumberFormat="1" applyFont="1" applyFill="1" applyBorder="1" applyAlignment="1">
      <alignment vertical="top"/>
    </xf>
    <xf numFmtId="167" fontId="4" fillId="0" borderId="3" xfId="0" applyNumberFormat="1" applyFont="1" applyBorder="1" applyAlignment="1">
      <alignment vertical="top"/>
    </xf>
    <xf numFmtId="167" fontId="4" fillId="0" borderId="7" xfId="0" applyNumberFormat="1" applyFont="1" applyBorder="1" applyAlignment="1">
      <alignment horizontal="right" vertical="center"/>
    </xf>
    <xf numFmtId="167" fontId="4" fillId="0" borderId="7" xfId="0" applyNumberFormat="1" applyFont="1" applyBorder="1" applyAlignment="1">
      <alignment vertical="center"/>
    </xf>
    <xf numFmtId="166" fontId="4" fillId="0" borderId="0" xfId="0" applyNumberFormat="1" applyFont="1" applyAlignment="1">
      <alignment horizontal="center" vertical="top"/>
    </xf>
    <xf numFmtId="164" fontId="4" fillId="0" borderId="0" xfId="0" quotePrefix="1" applyNumberFormat="1" applyFont="1" applyAlignment="1">
      <alignment horizontal="center" vertical="center"/>
    </xf>
    <xf numFmtId="164" fontId="3" fillId="0" borderId="4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right" vertical="top"/>
    </xf>
    <xf numFmtId="165" fontId="3" fillId="0" borderId="4" xfId="0" applyNumberFormat="1" applyFont="1" applyBorder="1" applyAlignment="1">
      <alignment horizontal="right" vertical="top"/>
    </xf>
    <xf numFmtId="165" fontId="3" fillId="0" borderId="8" xfId="0" quotePrefix="1" applyNumberFormat="1" applyFont="1" applyBorder="1" applyAlignment="1">
      <alignment horizontal="right" vertical="top"/>
    </xf>
    <xf numFmtId="165" fontId="3" fillId="0" borderId="8" xfId="0" applyNumberFormat="1" applyFont="1" applyBorder="1" applyAlignment="1">
      <alignment horizontal="right" vertical="top"/>
    </xf>
    <xf numFmtId="164" fontId="3" fillId="0" borderId="8" xfId="0" applyNumberFormat="1" applyFont="1" applyBorder="1" applyAlignment="1">
      <alignment horizontal="center" vertical="top"/>
    </xf>
    <xf numFmtId="164" fontId="4" fillId="0" borderId="4" xfId="0" applyNumberFormat="1" applyFont="1" applyBorder="1" applyAlignment="1">
      <alignment vertical="top"/>
    </xf>
    <xf numFmtId="0" fontId="9" fillId="0" borderId="4" xfId="0" applyFont="1" applyBorder="1"/>
    <xf numFmtId="164" fontId="3" fillId="0" borderId="4" xfId="0" applyNumberFormat="1" applyFont="1" applyBorder="1" applyAlignment="1">
      <alignment horizontal="right" vertical="top"/>
    </xf>
    <xf numFmtId="0" fontId="3" fillId="0" borderId="4" xfId="0" quotePrefix="1" applyFont="1" applyBorder="1" applyAlignment="1">
      <alignment horizontal="right" vertical="center"/>
    </xf>
    <xf numFmtId="167" fontId="3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vertical="center"/>
    </xf>
    <xf numFmtId="164" fontId="3" fillId="0" borderId="8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4" fontId="3" fillId="0" borderId="4" xfId="0" applyNumberFormat="1" applyFont="1" applyBorder="1" applyAlignment="1">
      <alignment horizontal="right" vertical="center" wrapText="1"/>
    </xf>
    <xf numFmtId="165" fontId="3" fillId="0" borderId="4" xfId="0" quotePrefix="1" applyNumberFormat="1" applyFont="1" applyBorder="1" applyAlignment="1">
      <alignment horizontal="right" vertical="top"/>
    </xf>
    <xf numFmtId="169" fontId="4" fillId="0" borderId="0" xfId="0" applyNumberFormat="1" applyFont="1" applyAlignment="1">
      <alignment horizontal="center" vertical="top"/>
    </xf>
    <xf numFmtId="169" fontId="4" fillId="0" borderId="0" xfId="0" applyNumberFormat="1" applyFont="1" applyAlignment="1">
      <alignment vertical="top"/>
    </xf>
    <xf numFmtId="164" fontId="4" fillId="0" borderId="0" xfId="0" quotePrefix="1" applyNumberFormat="1" applyFont="1" applyAlignment="1">
      <alignment horizontal="center" vertical="top"/>
    </xf>
    <xf numFmtId="0" fontId="9" fillId="0" borderId="0" xfId="0" applyFont="1" applyAlignment="1">
      <alignment horizontal="center"/>
    </xf>
    <xf numFmtId="0" fontId="4" fillId="0" borderId="0" xfId="0" quotePrefix="1" applyFont="1" applyAlignment="1">
      <alignment horizontal="center" vertical="top"/>
    </xf>
    <xf numFmtId="167" fontId="4" fillId="0" borderId="4" xfId="2" applyNumberFormat="1" applyFont="1" applyFill="1" applyBorder="1" applyAlignment="1">
      <alignment horizontal="right" vertical="center"/>
    </xf>
    <xf numFmtId="167" fontId="4" fillId="2" borderId="4" xfId="2" applyNumberFormat="1" applyFont="1" applyFill="1" applyBorder="1" applyAlignment="1">
      <alignment horizontal="right" vertical="center"/>
    </xf>
    <xf numFmtId="167" fontId="4" fillId="0" borderId="4" xfId="0" applyNumberFormat="1" applyFont="1" applyBorder="1" applyAlignment="1">
      <alignment horizontal="center" vertical="center"/>
    </xf>
    <xf numFmtId="166" fontId="4" fillId="0" borderId="0" xfId="0" quotePrefix="1" applyNumberFormat="1" applyFont="1" applyAlignment="1">
      <alignment horizontal="center" vertical="center"/>
    </xf>
    <xf numFmtId="165" fontId="4" fillId="2" borderId="4" xfId="0" applyNumberFormat="1" applyFont="1" applyFill="1" applyBorder="1" applyAlignment="1">
      <alignment vertical="center"/>
    </xf>
    <xf numFmtId="165" fontId="4" fillId="2" borderId="3" xfId="0" applyNumberFormat="1" applyFont="1" applyFill="1" applyBorder="1" applyAlignment="1">
      <alignment vertical="center"/>
    </xf>
    <xf numFmtId="0" fontId="9" fillId="3" borderId="0" xfId="0" applyFont="1" applyFill="1" applyAlignment="1">
      <alignment vertical="top"/>
    </xf>
    <xf numFmtId="170" fontId="4" fillId="0" borderId="2" xfId="0" applyNumberFormat="1" applyFont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171" fontId="4" fillId="0" borderId="2" xfId="0" applyNumberFormat="1" applyFont="1" applyBorder="1" applyAlignment="1">
      <alignment horizontal="right" vertical="center"/>
    </xf>
    <xf numFmtId="171" fontId="4" fillId="0" borderId="0" xfId="0" applyNumberFormat="1" applyFont="1" applyAlignment="1">
      <alignment horizontal="right" vertical="center"/>
    </xf>
    <xf numFmtId="171" fontId="4" fillId="0" borderId="0" xfId="0" applyNumberFormat="1" applyFont="1" applyAlignment="1">
      <alignment horizontal="center" vertical="center"/>
    </xf>
    <xf numFmtId="171" fontId="4" fillId="2" borderId="2" xfId="0" applyNumberFormat="1" applyFont="1" applyFill="1" applyBorder="1" applyAlignment="1">
      <alignment vertical="center"/>
    </xf>
    <xf numFmtId="165" fontId="4" fillId="2" borderId="4" xfId="0" applyNumberFormat="1" applyFont="1" applyFill="1" applyBorder="1" applyAlignment="1">
      <alignment horizontal="right" vertical="top"/>
    </xf>
    <xf numFmtId="167" fontId="4" fillId="0" borderId="5" xfId="0" applyNumberFormat="1" applyFont="1" applyBorder="1" applyAlignment="1">
      <alignment horizontal="right" vertical="top"/>
    </xf>
    <xf numFmtId="167" fontId="4" fillId="2" borderId="8" xfId="2" applyNumberFormat="1" applyFont="1" applyFill="1" applyBorder="1" applyAlignment="1">
      <alignment horizontal="right" vertical="center"/>
    </xf>
    <xf numFmtId="167" fontId="4" fillId="0" borderId="8" xfId="2" applyNumberFormat="1" applyFont="1" applyFill="1" applyBorder="1" applyAlignment="1">
      <alignment horizontal="right" vertical="center"/>
    </xf>
    <xf numFmtId="167" fontId="4" fillId="2" borderId="8" xfId="0" applyNumberFormat="1" applyFont="1" applyFill="1" applyBorder="1" applyAlignment="1">
      <alignment horizontal="right" vertical="center"/>
    </xf>
    <xf numFmtId="167" fontId="4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/>
    <xf numFmtId="0" fontId="9" fillId="0" borderId="0" xfId="0" applyFont="1"/>
    <xf numFmtId="165" fontId="3" fillId="0" borderId="1" xfId="0" applyNumberFormat="1" applyFont="1" applyBorder="1" applyAlignment="1">
      <alignment horizontal="center" vertical="top"/>
    </xf>
    <xf numFmtId="0" fontId="10" fillId="0" borderId="1" xfId="0" applyFont="1" applyBorder="1"/>
    <xf numFmtId="164" fontId="4" fillId="0" borderId="0" xfId="0" applyNumberFormat="1" applyFont="1" applyAlignment="1">
      <alignment vertical="top"/>
    </xf>
    <xf numFmtId="0" fontId="9" fillId="0" borderId="0" xfId="0" applyFont="1"/>
    <xf numFmtId="164" fontId="3" fillId="0" borderId="1" xfId="0" applyNumberFormat="1" applyFont="1" applyBorder="1" applyAlignment="1">
      <alignment horizontal="center" vertical="center"/>
    </xf>
    <xf numFmtId="168" fontId="3" fillId="0" borderId="8" xfId="0" applyNumberFormat="1" applyFont="1" applyBorder="1" applyAlignment="1">
      <alignment horizontal="center" vertical="center"/>
    </xf>
  </cellXfs>
  <cellStyles count="7714">
    <cellStyle name="_x000f_" xfId="1397" xr:uid="{746AD709-37E5-49AF-A7DE-838964694415}"/>
    <cellStyle name=" _x0005_M_x0004_" xfId="1398" xr:uid="{C6EC6012-454C-4B5A-8887-592EF165655A}"/>
    <cellStyle name="_x000a__x0005__x001c__x0005__x000a_" xfId="1399" xr:uid="{FB6A9F47-BFD0-4EA3-808B-0713220121B0}"/>
    <cellStyle name="_x000a__x0005__x001c__x0005__x000a_ 2" xfId="5314" xr:uid="{60A8E709-E024-468B-BB5E-49219E8E8A1A}"/>
    <cellStyle name="_x000b_" xfId="1400" xr:uid="{D0611A17-9F89-4096-ABE8-C3F808CB8796}"/>
    <cellStyle name="&amp;R&amp;&quot;Book Antiqua,Bold&quot;&amp;16A" xfId="1401" xr:uid="{DCC2D5FF-251E-4C9C-A5FF-57C68F4B2716}"/>
    <cellStyle name="(Normal)" xfId="1517" xr:uid="{E7C1C96C-94A0-4F1F-8DE1-0C94D6DEEF93}"/>
    <cellStyle name=",Regular&quot;&amp;F. &amp;A_x000a_&amp;D, &amp;Tb" xfId="1402" xr:uid="{7D897EE4-5D8A-4EFD-AB50-4E028BA1305F}"/>
    <cellStyle name="?? [0. - Style1" xfId="7619" xr:uid="{4211FBED-E7F3-4286-AD5C-AB69414EED7F}"/>
    <cellStyle name="^6A_x0001_" xfId="97" xr:uid="{21A27148-8682-470F-8049-552C76EF5851}"/>
    <cellStyle name="^6A_x0001_ 2" xfId="98" xr:uid="{B40C4A47-E0BE-4135-B9A5-04F39144C09B}"/>
    <cellStyle name="^6A_x0001_ 2 2" xfId="99" xr:uid="{136F0274-AA2D-4AAF-9CF8-48768FEF30E6}"/>
    <cellStyle name="^6A_x0001_ 2 3" xfId="100" xr:uid="{6684888A-F974-4347-8EAF-9FEE0D5393CE}"/>
    <cellStyle name="^6A_x0001_ 2 4" xfId="101" xr:uid="{8A3C213C-BD24-4EA9-A008-68F438308337}"/>
    <cellStyle name="^6A_x0001_ 2 5" xfId="102" xr:uid="{3643DF92-11AC-4D1A-A3B8-1AD95FCB24CA}"/>
    <cellStyle name="^6A_x0001_ 3" xfId="103" xr:uid="{AC6DA5A2-FDA1-425C-85D2-6CA4DB13D483}"/>
    <cellStyle name="^6A_x0001_ 4" xfId="104" xr:uid="{82FA28EE-073D-41B9-BE2E-2F9EEFD8BC15}"/>
    <cellStyle name="^6A_x0001_ 5" xfId="105" xr:uid="{16D8B19B-F5B5-47FD-B217-52F1089B15E5}"/>
    <cellStyle name="^6A_x0001_ 6" xfId="106" xr:uid="{917FC586-E722-4D5D-9537-79991B13D1B2}"/>
    <cellStyle name="_Fixed assets" xfId="1403" xr:uid="{95F13F58-349A-4D02-BD4F-949670ED406F}"/>
    <cellStyle name="_FSA-FH" xfId="1404" xr:uid="{664DBBAF-C61D-4288-A2AD-99C39BD0B301}"/>
    <cellStyle name="_FSA-FH2" xfId="1405" xr:uid="{F4C154F8-3775-4F8A-A0E7-9777BC0FB667}"/>
    <cellStyle name="¤@¯Elaroux" xfId="107" xr:uid="{F0AEAB19-8261-455C-9E4D-DC94D34D5177}"/>
    <cellStyle name="¤d¤À¦E0]_laroux" xfId="108" xr:uid="{312F0B1F-C026-45A0-8DA2-5E259E317936}"/>
    <cellStyle name="¤d¤À¦Elaroux" xfId="109" xr:uid="{778FC58C-4FD6-496E-974A-F8B9F4EC755C}"/>
    <cellStyle name="¤d¤À¦Elaroux 2" xfId="4991" xr:uid="{64739046-2D63-432D-AE01-75325F6F4952}"/>
    <cellStyle name="•W€_4m stock" xfId="110" xr:uid="{57F93D6E-A453-43BE-A79F-330372182535}"/>
    <cellStyle name="_x0018__x0002__x0003_⟀Å٢b" xfId="1406" xr:uid="{E1D96D9A-F30F-4EDD-8B65-DA01A64F474A}"/>
    <cellStyle name="঴" xfId="1407" xr:uid="{C450DD6A-6977-44EA-8101-D5A5B1B68C8A}"/>
    <cellStyle name="0,0_x000d__x000a_NA_x000d__x000a_" xfId="111" xr:uid="{FF885112-4879-4A0A-84B8-54A48EFF713D}"/>
    <cellStyle name="0,0_x000d__x000a_NA_x000d__x000a_ 2" xfId="1518" xr:uid="{84644195-86AB-48B7-8D8E-D96D57BBD88E}"/>
    <cellStyle name="0,0_x000d__x000a_NA_x000d__x000a__Mono_Traval_M" xfId="1519" xr:uid="{116B04E2-4290-47C8-A36E-FA99BAEDF863}"/>
    <cellStyle name="0::Color [Empty]:False:False:Color [Empty]:Right:None:" xfId="112" xr:uid="{877F059F-1309-4FFB-9E5B-A7D1FD81DCA4}"/>
    <cellStyle name="0::Color [Empty]:False:False:Color [Empty]:Right:None: 10" xfId="113" xr:uid="{1606E5A1-3072-481E-B8A9-19F5F70B489E}"/>
    <cellStyle name="0::Color [Empty]:False:False:Color [Empty]:Right:None: 2" xfId="114" xr:uid="{C2487595-96E0-4F1E-B6F0-866940005BF3}"/>
    <cellStyle name="0::Color [Empty]:False:False:Color [Empty]:Right:None: 3" xfId="115" xr:uid="{E49AB111-2979-489D-A6F5-725DDD09F930}"/>
    <cellStyle name="0::Color [Empty]:False:False:Color [Empty]:Right:None: 4" xfId="116" xr:uid="{6EFDC519-A6C6-4893-8498-CB6F515E42A9}"/>
    <cellStyle name="0::Color [Empty]:False:False:Color [Empty]:Right:None: 5" xfId="117" xr:uid="{D92DE151-0B0B-40F7-B19A-76A611F8C78E}"/>
    <cellStyle name="0::Color [Empty]:False:False:Color [Empty]:Right:None: 6" xfId="118" xr:uid="{0F78E4F6-1904-4487-AEF7-51193ED1D664}"/>
    <cellStyle name="0::Color [Empty]:False:False:Color [Empty]:Right:None: 7" xfId="119" xr:uid="{E33C2927-9858-48B7-A1B3-C6341315985D}"/>
    <cellStyle name="0::Color [Empty]:False:False:Color [Empty]:Right:None: 8" xfId="120" xr:uid="{6A1099D6-BC21-4786-8DD0-D481899231D9}"/>
    <cellStyle name="0::Color [Empty]:False:False:Color [Empty]:Right:None: 9" xfId="121" xr:uid="{A00F085B-E239-46FA-8B4C-3FAFFDE8AC0C}"/>
    <cellStyle name="0::Color [Empty]:False:False:Color [Empty]:Right:None:_FAM GTEF_Lead 31.7.10" xfId="122" xr:uid="{97DECC5A-9AD6-4565-A1C6-0C34AC2AB4A6}"/>
    <cellStyle name="0::Color [Empty]:True:False:Color [Empty]:Center:None:" xfId="123" xr:uid="{D090B200-535A-4E02-945D-6BFA7CEEF0CC}"/>
    <cellStyle name="0::Color [Empty]:True:False:Color [Empty]:Center:None: 10" xfId="124" xr:uid="{1E332F6A-6911-43DF-8E7D-6AF9DFC04FF3}"/>
    <cellStyle name="0::Color [Empty]:True:False:Color [Empty]:Center:None: 2" xfId="125" xr:uid="{C32B5B74-9D56-442C-983D-63673614B417}"/>
    <cellStyle name="0::Color [Empty]:True:False:Color [Empty]:Center:None: 3" xfId="126" xr:uid="{ECFAFBC9-D1A1-4411-BDA1-84A1A8C086D3}"/>
    <cellStyle name="0::Color [Empty]:True:False:Color [Empty]:Center:None: 4" xfId="127" xr:uid="{3CBDC11D-76CF-4DD1-9E5D-154475FDABE2}"/>
    <cellStyle name="0::Color [Empty]:True:False:Color [Empty]:Center:None: 5" xfId="128" xr:uid="{EAEEAFEC-AA9A-4741-8E5D-C0471FC1AC0D}"/>
    <cellStyle name="0::Color [Empty]:True:False:Color [Empty]:Center:None: 6" xfId="129" xr:uid="{F4618EF2-C769-4F99-BA6E-85B7873E5FFF}"/>
    <cellStyle name="0::Color [Empty]:True:False:Color [Empty]:Center:None: 7" xfId="130" xr:uid="{BB7F080F-6438-4BBB-B20C-EEC09C7FFD3F}"/>
    <cellStyle name="0::Color [Empty]:True:False:Color [Empty]:Center:None: 8" xfId="131" xr:uid="{059D8F43-207A-4D89-8457-D25CD9EAC636}"/>
    <cellStyle name="0::Color [Empty]:True:False:Color [Empty]:Center:None: 9" xfId="132" xr:uid="{755CB491-37DA-439E-B6A3-83B758474D59}"/>
    <cellStyle name="0::Color [Empty]:True:False:Color [Empty]:Center:None:_FAM GTEF_Lead 31.7.10" xfId="133" xr:uid="{0EE39843-6BED-4D18-99F6-BAE89301F956}"/>
    <cellStyle name="0::Color [Empty]:True:False:Color [Empty]:Right:None:" xfId="134" xr:uid="{D23123ED-CC4D-4859-B0EA-BE69EDF13821}"/>
    <cellStyle name="0::Color [Empty]:True:False:Color [Empty]:Right:None: 10" xfId="135" xr:uid="{213A6335-1112-44D7-8A03-4CD2AFACDEDD}"/>
    <cellStyle name="0::Color [Empty]:True:False:Color [Empty]:Right:None: 2" xfId="136" xr:uid="{8F4FDA89-E49F-4373-98CE-42D1C7FF19F1}"/>
    <cellStyle name="0::Color [Empty]:True:False:Color [Empty]:Right:None: 3" xfId="137" xr:uid="{F0DF6C38-10F4-4715-BD5D-CD3012003628}"/>
    <cellStyle name="0::Color [Empty]:True:False:Color [Empty]:Right:None: 4" xfId="138" xr:uid="{3C3AE0AD-BED4-4BC6-87DE-F4A71F9F6733}"/>
    <cellStyle name="0::Color [Empty]:True:False:Color [Empty]:Right:None: 5" xfId="139" xr:uid="{F7AEA218-0A3C-441F-BAD2-9132F2EBBDA5}"/>
    <cellStyle name="0::Color [Empty]:True:False:Color [Empty]:Right:None: 6" xfId="140" xr:uid="{C643E8E6-F2A3-4AF1-808C-85CCBB02A07D}"/>
    <cellStyle name="0::Color [Empty]:True:False:Color [Empty]:Right:None: 7" xfId="141" xr:uid="{25C2E8DA-BF3A-4A8A-A1B9-1973A9FC1A96}"/>
    <cellStyle name="0::Color [Empty]:True:False:Color [Empty]:Right:None: 8" xfId="142" xr:uid="{DAEE1D8B-3670-4FD8-B0C2-EC66C58F82A7}"/>
    <cellStyle name="0::Color [Empty]:True:False:Color [Empty]:Right:None: 9" xfId="143" xr:uid="{2B3F0FC5-66D4-4887-9887-1FBA2C1D6CB9}"/>
    <cellStyle name="0::Color [Empty]:True:False:Color [Empty]:Right:None:_FAM GTEF_Lead 31.7.10" xfId="144" xr:uid="{98DC27B2-7587-4DCB-938C-1576485BFCB4}"/>
    <cellStyle name="0:0.00 [$EUR]:Color [Empty]:False:False:Color [Empty]:Right:None:" xfId="145" xr:uid="{73640C7F-F9B6-4F73-91F8-76CD179B3C39}"/>
    <cellStyle name="0:0.00 [$EUR]:Color [Empty]:False:False:Color [Empty]:Right:None: 10" xfId="146" xr:uid="{A010E050-03EE-451F-972E-8C8ADE3437DE}"/>
    <cellStyle name="0:0.00 [$EUR]:Color [Empty]:False:False:Color [Empty]:Right:None: 2" xfId="147" xr:uid="{2DBC7604-D7E1-45BA-92E2-C34474C6370D}"/>
    <cellStyle name="0:0.00 [$EUR]:Color [Empty]:False:False:Color [Empty]:Right:None: 3" xfId="148" xr:uid="{AA287F4A-6B70-4C84-A012-39D41CD19BB7}"/>
    <cellStyle name="0:0.00 [$EUR]:Color [Empty]:False:False:Color [Empty]:Right:None: 4" xfId="149" xr:uid="{EABCB4A5-99F1-4E5C-BEE4-B1759B8D048D}"/>
    <cellStyle name="0:0.00 [$EUR]:Color [Empty]:False:False:Color [Empty]:Right:None: 5" xfId="150" xr:uid="{6392125F-0FB5-4ED7-BD55-5B253F9E0F4E}"/>
    <cellStyle name="0:0.00 [$EUR]:Color [Empty]:False:False:Color [Empty]:Right:None: 6" xfId="151" xr:uid="{B9E2608C-9E4D-47AD-95EE-A81B393477B7}"/>
    <cellStyle name="0:0.00 [$EUR]:Color [Empty]:False:False:Color [Empty]:Right:None: 7" xfId="152" xr:uid="{A27411F3-A5C1-4FBB-B4B1-0CD697A04CB4}"/>
    <cellStyle name="0:0.00 [$EUR]:Color [Empty]:False:False:Color [Empty]:Right:None: 8" xfId="153" xr:uid="{46875966-83D6-4D2F-82C5-F730E81E3A40}"/>
    <cellStyle name="0:0.00 [$EUR]:Color [Empty]:False:False:Color [Empty]:Right:None: 9" xfId="154" xr:uid="{F6A529BD-C149-45AA-97C0-31F45F0EED93}"/>
    <cellStyle name="0:0.00 [$EUR]:Color [Empty]:False:False:Color [Empty]:Right:None:_FAM GTEF_Lead 31.7.10" xfId="155" xr:uid="{1FDA3245-97B2-492B-B44B-DD869237940F}"/>
    <cellStyle name="0]_ITOCPX" xfId="1408" xr:uid="{48E5197C-134A-4921-AAEE-007AC184D5E5}"/>
    <cellStyle name="14::Color [Empty]:True:False:Color [Empty]:Right:None:" xfId="156" xr:uid="{F4C41365-84B1-4AC7-908F-033A42321A25}"/>
    <cellStyle name="14::Color [Empty]:True:False:Color [Empty]:Right:None: 10" xfId="157" xr:uid="{BCE7E8FA-E6DE-4E23-B482-A002DCB57641}"/>
    <cellStyle name="14::Color [Empty]:True:False:Color [Empty]:Right:None: 2" xfId="158" xr:uid="{F8762A15-8C9B-44EE-B683-0B79D42BB73E}"/>
    <cellStyle name="14::Color [Empty]:True:False:Color [Empty]:Right:None: 3" xfId="159" xr:uid="{5341E67D-A295-4D3F-ACB6-53A8BC8A1AF2}"/>
    <cellStyle name="14::Color [Empty]:True:False:Color [Empty]:Right:None: 4" xfId="160" xr:uid="{C2076926-8B28-49C1-B112-459E5036114A}"/>
    <cellStyle name="14::Color [Empty]:True:False:Color [Empty]:Right:None: 5" xfId="161" xr:uid="{307A4EFF-5730-4224-A29A-21673E16CF4F}"/>
    <cellStyle name="14::Color [Empty]:True:False:Color [Empty]:Right:None: 6" xfId="162" xr:uid="{DB016BB2-E1B6-4F35-A90A-5A389743FA68}"/>
    <cellStyle name="14::Color [Empty]:True:False:Color [Empty]:Right:None: 7" xfId="163" xr:uid="{0D61044D-31E7-4BBC-AB91-1D26E291635D}"/>
    <cellStyle name="14::Color [Empty]:True:False:Color [Empty]:Right:None: 8" xfId="164" xr:uid="{A65D8D4A-0846-4988-9232-D96450486DF0}"/>
    <cellStyle name="14::Color [Empty]:True:False:Color [Empty]:Right:None: 9" xfId="165" xr:uid="{CFBAD117-0E5C-4A9E-8657-9051AF72A01F}"/>
    <cellStyle name="14::Color [Empty]:True:False:Color [Empty]:Right:None:_FAM GTEF_Lead 31.7.10" xfId="166" xr:uid="{5C333973-D388-4F6D-913E-C4B4C096BF18}"/>
    <cellStyle name="20% - Accent1 10" xfId="167" xr:uid="{7BAFAA65-B7DE-48A9-80E6-B91D23534101}"/>
    <cellStyle name="20% - Accent1 10 2" xfId="3574" xr:uid="{D3103E67-A0F1-4F40-BB7F-654DCBB55ECF}"/>
    <cellStyle name="20% - Accent1 11" xfId="168" xr:uid="{006058D0-8E6E-4473-B661-E632A4F89FD5}"/>
    <cellStyle name="20% - Accent1 11 2" xfId="3575" xr:uid="{2DA8A9CE-7F24-4353-9906-EB89F315CF2B}"/>
    <cellStyle name="20% - Accent1 12" xfId="169" xr:uid="{0531968F-F970-4731-B531-AE16A17148DF}"/>
    <cellStyle name="20% - Accent1 12 2" xfId="3576" xr:uid="{6B75405D-01F8-4929-8751-E0F90F858047}"/>
    <cellStyle name="20% - Accent1 13" xfId="170" xr:uid="{7CC3A246-B78D-49BC-9B28-3A1199849A8D}"/>
    <cellStyle name="20% - Accent1 13 2" xfId="3577" xr:uid="{F2C4924B-ABF1-4C06-A1DD-4C99DDB59196}"/>
    <cellStyle name="20% - Accent1 14" xfId="171" xr:uid="{6259647E-2A81-4B92-AFBC-9281D9AE01E3}"/>
    <cellStyle name="20% - Accent1 14 2" xfId="3578" xr:uid="{9144BCBB-EF84-498F-818F-BBA61837E0E2}"/>
    <cellStyle name="20% - Accent1 15" xfId="2970" xr:uid="{0D38D408-1C5C-465E-9AA5-9B4F455CCBFB}"/>
    <cellStyle name="20% - Accent1 15 2" xfId="3579" xr:uid="{93AFC715-6DBD-47F2-B30D-5DBDBF8B6A5E}"/>
    <cellStyle name="20% - Accent1 16" xfId="1362" xr:uid="{645E2468-5905-42B0-8705-97DCC40CFF56}"/>
    <cellStyle name="20% - Accent1 16 2" xfId="3580" xr:uid="{BAF176E5-55EA-47F4-88D9-96834FEF5E25}"/>
    <cellStyle name="20% - Accent1 17" xfId="3581" xr:uid="{C8F7F255-0A1B-481D-A279-4A3DFC4F4D36}"/>
    <cellStyle name="20% - Accent1 18" xfId="3582" xr:uid="{42215AB2-456E-44F9-9899-AD9C7A1FE68F}"/>
    <cellStyle name="20% - Accent1 19" xfId="3583" xr:uid="{A4A6C004-4892-4C2A-BFF3-D43A33125218}"/>
    <cellStyle name="20% - Accent1 2" xfId="172" xr:uid="{B08CB371-B831-4D9C-AEAE-B07FEC2964E0}"/>
    <cellStyle name="20% - Accent1 2 2" xfId="4584" xr:uid="{81BB3483-84E5-4E7F-ACCB-84FC709A22D4}"/>
    <cellStyle name="20% - Accent1 2 3" xfId="3584" xr:uid="{27CA1143-28C8-4825-9CA1-AFCB83626C95}"/>
    <cellStyle name="20% - Accent1 20" xfId="3585" xr:uid="{FE0FEE80-3DEC-48AA-B3B1-006144B5C37D}"/>
    <cellStyle name="20% - Accent1 21" xfId="3586" xr:uid="{6C682EAE-CBF7-4289-ACCE-C6CE1BA2BBE7}"/>
    <cellStyle name="20% - Accent1 21 2" xfId="4585" xr:uid="{4472D8A4-AC1D-47FC-A5A8-A75D27D1B49B}"/>
    <cellStyle name="20% - Accent1 22" xfId="3587" xr:uid="{BCF52453-979A-4C87-B27B-C518A27A6728}"/>
    <cellStyle name="20% - Accent1 22 2" xfId="4586" xr:uid="{263B33D2-4B60-4ACD-B9CA-BA1E2FF0E894}"/>
    <cellStyle name="20% - Accent1 23" xfId="3588" xr:uid="{C0DE5752-6D82-46AA-BAAB-B773F89E26C5}"/>
    <cellStyle name="20% - Accent1 23 2" xfId="4587" xr:uid="{5100E318-6DC3-46C1-B6B3-4CBE333B5C94}"/>
    <cellStyle name="20% - Accent1 24" xfId="3589" xr:uid="{E917D939-68E3-43EA-B30E-21C0A0759ADA}"/>
    <cellStyle name="20% - Accent1 24 2" xfId="3590" xr:uid="{70217E28-9883-4438-8F62-01E74E55114B}"/>
    <cellStyle name="20% - Accent1 25" xfId="3591" xr:uid="{8C9CD947-50EF-4CFA-B14B-4721ED7D0251}"/>
    <cellStyle name="20% - Accent1 26" xfId="3592" xr:uid="{9CDEA776-D8CA-437C-A041-17A5F2E8ED52}"/>
    <cellStyle name="20% - Accent1 26 2" xfId="4588" xr:uid="{52DF6371-DD77-4821-B11A-186705402944}"/>
    <cellStyle name="20% - Accent1 27" xfId="3573" xr:uid="{07C5A58F-1512-4AB3-BCF2-2915740639DA}"/>
    <cellStyle name="20% - Accent1 28" xfId="4589" xr:uid="{10C572B9-EE7C-4C4B-880F-E5B1CF13A866}"/>
    <cellStyle name="20% - Accent1 29" xfId="3474" xr:uid="{44460ED6-FA6C-4AFD-8CDB-103D5011BBB8}"/>
    <cellStyle name="20% - Accent1 3" xfId="173" xr:uid="{E63B3561-A128-4AAF-B496-343231626ED5}"/>
    <cellStyle name="20% - Accent1 3 2" xfId="3593" xr:uid="{93734A26-4F08-44D8-915F-4D0342E444D4}"/>
    <cellStyle name="20% - Accent1 4" xfId="174" xr:uid="{830CE54E-57DD-4743-BFC3-A0FE08F18C28}"/>
    <cellStyle name="20% - Accent1 4 2" xfId="3594" xr:uid="{B5C88614-E4F9-4E93-AD66-DCAA62C7D87F}"/>
    <cellStyle name="20% - Accent1 5" xfId="175" xr:uid="{829B48D2-D1F9-4BE5-90E4-5EAB37F9135C}"/>
    <cellStyle name="20% - Accent1 5 2" xfId="3595" xr:uid="{983C2899-51B8-4BAA-AD02-5CC662224EB0}"/>
    <cellStyle name="20% - Accent1 6" xfId="176" xr:uid="{0A96F56F-3684-4001-ACD5-874AF64B13CC}"/>
    <cellStyle name="20% - Accent1 6 2" xfId="3596" xr:uid="{DCC0299E-F0F2-45F8-9F7F-D3D093F6688D}"/>
    <cellStyle name="20% - Accent1 7" xfId="177" xr:uid="{EAFFA6CE-33D3-4415-8903-8BF87061C398}"/>
    <cellStyle name="20% - Accent1 7 2" xfId="3597" xr:uid="{BAB3102E-1A6B-46BF-8474-9FF3182F1DEE}"/>
    <cellStyle name="20% - Accent1 8" xfId="178" xr:uid="{A7E11DC5-4E23-4840-B986-9457308B5792}"/>
    <cellStyle name="20% - Accent1 8 2" xfId="3598" xr:uid="{EB92553A-7302-4E07-8208-CD169C1F652E}"/>
    <cellStyle name="20% - Accent1 9" xfId="179" xr:uid="{B26954E5-086C-4E5B-AA18-CAC6272F3CFA}"/>
    <cellStyle name="20% - Accent1 9 2" xfId="3599" xr:uid="{246C9742-4A6E-4BAE-B3F1-6D77CF0A9717}"/>
    <cellStyle name="20% - Accent2 10" xfId="180" xr:uid="{0485D62F-FAD7-4317-8199-7B010BA17CB2}"/>
    <cellStyle name="20% - Accent2 10 2" xfId="3601" xr:uid="{62BA4288-17EE-4C5D-84A4-5B9BF7AE689C}"/>
    <cellStyle name="20% - Accent2 11" xfId="181" xr:uid="{F77385E3-4F36-4EFE-BBB2-714731AA8566}"/>
    <cellStyle name="20% - Accent2 11 2" xfId="3602" xr:uid="{3181F9F1-8E2A-4005-82B6-3414730DFB0F}"/>
    <cellStyle name="20% - Accent2 12" xfId="182" xr:uid="{4ECE39B6-9824-40A7-86CD-9972AAD768B3}"/>
    <cellStyle name="20% - Accent2 12 2" xfId="3603" xr:uid="{EDDFA0B0-B335-4969-8607-C8DDCFF5DD24}"/>
    <cellStyle name="20% - Accent2 13" xfId="183" xr:uid="{099064AB-D530-4335-B8B6-6D7A0898AE43}"/>
    <cellStyle name="20% - Accent2 13 2" xfId="3604" xr:uid="{31738F04-A3F3-48B6-8BC5-22E6B1FECFEB}"/>
    <cellStyle name="20% - Accent2 14" xfId="184" xr:uid="{5E9BDEB7-21BF-40B4-BB5C-98B2E736A0D9}"/>
    <cellStyle name="20% - Accent2 14 2" xfId="3605" xr:uid="{D243428C-FD62-4921-A8AA-C3C35EDC4493}"/>
    <cellStyle name="20% - Accent2 15" xfId="2972" xr:uid="{588CB0F5-AE22-4D4C-B795-FAA77FF88E67}"/>
    <cellStyle name="20% - Accent2 15 2" xfId="3606" xr:uid="{DA15ADEE-6302-4837-A90D-E82147959B59}"/>
    <cellStyle name="20% - Accent2 16" xfId="1366" xr:uid="{BB63159D-2884-424B-B517-030FFDF6AEBD}"/>
    <cellStyle name="20% - Accent2 16 2" xfId="3607" xr:uid="{E80ABC19-445D-457F-A7E6-35F8C4259C87}"/>
    <cellStyle name="20% - Accent2 17" xfId="3608" xr:uid="{49FAF597-3BED-49B9-A3AD-0C7DAE18D032}"/>
    <cellStyle name="20% - Accent2 18" xfId="3609" xr:uid="{722A975F-AD30-4B97-96B2-70EB6893C37C}"/>
    <cellStyle name="20% - Accent2 19" xfId="3610" xr:uid="{3406B156-23F0-42CD-847B-D839ECFCFC62}"/>
    <cellStyle name="20% - Accent2 2" xfId="185" xr:uid="{F708EE53-2F73-4812-ADF7-FC62A2765EC8}"/>
    <cellStyle name="20% - Accent2 2 2" xfId="4590" xr:uid="{9F1E0F35-FEFB-4EF4-AC80-5BC8412D3EB2}"/>
    <cellStyle name="20% - Accent2 2 3" xfId="3611" xr:uid="{77E01F60-3771-46AC-9C99-B99A16BBB989}"/>
    <cellStyle name="20% - Accent2 20" xfId="3612" xr:uid="{798D7E79-07A9-438C-AA84-DBD0E19F30FB}"/>
    <cellStyle name="20% - Accent2 21" xfId="3613" xr:uid="{5575E756-8E2A-474B-80B1-4AA448ED5910}"/>
    <cellStyle name="20% - Accent2 21 2" xfId="4591" xr:uid="{AB876AD4-5883-4AC9-B6A4-401E6D3787F1}"/>
    <cellStyle name="20% - Accent2 22" xfId="3614" xr:uid="{5566CD7F-E62F-4F2F-9AFA-6A019A153CB8}"/>
    <cellStyle name="20% - Accent2 22 2" xfId="4592" xr:uid="{1E45D2A4-6492-485E-8027-DFB484143FA0}"/>
    <cellStyle name="20% - Accent2 23" xfId="3615" xr:uid="{F5268177-3C61-4615-B2BE-436342463DC3}"/>
    <cellStyle name="20% - Accent2 23 2" xfId="4593" xr:uid="{3F9D4DD6-D8B9-4BB6-9089-46B711290178}"/>
    <cellStyle name="20% - Accent2 24" xfId="3616" xr:uid="{3EBCF3A2-1DF4-46B3-B96A-6C6ED1831C43}"/>
    <cellStyle name="20% - Accent2 24 2" xfId="3617" xr:uid="{5D5AD268-9D50-425C-B8F8-63A3A97737CF}"/>
    <cellStyle name="20% - Accent2 25" xfId="3618" xr:uid="{921DF161-D3BF-453A-B5CD-3770B0A0BF97}"/>
    <cellStyle name="20% - Accent2 26" xfId="3619" xr:uid="{1AE82A37-606C-4DC8-B7A1-21E76283B458}"/>
    <cellStyle name="20% - Accent2 26 2" xfId="4594" xr:uid="{6A4C3B84-FD3D-4B59-B42C-F9A6B8DC068C}"/>
    <cellStyle name="20% - Accent2 27" xfId="3600" xr:uid="{F69F514E-2F0D-4949-8FEC-6D5260F3A1E4}"/>
    <cellStyle name="20% - Accent2 28" xfId="4595" xr:uid="{24DE929D-6341-4D39-92A2-63DBFFB5B4E4}"/>
    <cellStyle name="20% - Accent2 29" xfId="3477" xr:uid="{9DA8887B-5676-434D-AFDB-C58561C1E1FB}"/>
    <cellStyle name="20% - Accent2 3" xfId="186" xr:uid="{50C888E2-1F2D-4912-A838-5636628D80F1}"/>
    <cellStyle name="20% - Accent2 3 2" xfId="3620" xr:uid="{48EF189A-4CD8-4679-9C7A-99FC9D724ED1}"/>
    <cellStyle name="20% - Accent2 4" xfId="187" xr:uid="{2B4C702A-6BF1-4F54-BCDA-670D7F95BE21}"/>
    <cellStyle name="20% - Accent2 4 2" xfId="3621" xr:uid="{DEDBC552-D76B-47A7-B621-BE264F4DB3CA}"/>
    <cellStyle name="20% - Accent2 5" xfId="188" xr:uid="{4EE645BD-856C-4DA4-A879-7F3812363248}"/>
    <cellStyle name="20% - Accent2 5 2" xfId="3622" xr:uid="{EAE62F7E-CB5C-4BCD-A93A-9742AAB3B76D}"/>
    <cellStyle name="20% - Accent2 6" xfId="189" xr:uid="{B5C92F38-D133-4474-A013-40C884FAD2F9}"/>
    <cellStyle name="20% - Accent2 6 2" xfId="3623" xr:uid="{EA781B09-35E4-408E-9169-F679DA8D9172}"/>
    <cellStyle name="20% - Accent2 7" xfId="190" xr:uid="{B7DB21CC-63F7-4BC5-9526-7B80D4B4A233}"/>
    <cellStyle name="20% - Accent2 7 2" xfId="3624" xr:uid="{33CFD363-374B-494C-8C30-3CC8F4AFE8DF}"/>
    <cellStyle name="20% - Accent2 8" xfId="191" xr:uid="{3E58F046-F869-44F1-876F-6FE928D82CDA}"/>
    <cellStyle name="20% - Accent2 8 2" xfId="3625" xr:uid="{E17B10C2-2A7B-49CA-AC24-768848EF204D}"/>
    <cellStyle name="20% - Accent2 9" xfId="192" xr:uid="{F5845DE4-EEB8-459E-987E-245BECA958AF}"/>
    <cellStyle name="20% - Accent2 9 2" xfId="3626" xr:uid="{8C78C576-FF76-4BA3-B711-04A5E14B8DF2}"/>
    <cellStyle name="20% - Accent3 10" xfId="193" xr:uid="{8E53BA33-7584-46BB-9A7B-284E3B244CFC}"/>
    <cellStyle name="20% - Accent3 10 2" xfId="3628" xr:uid="{BC650618-D05D-4B42-A1A3-94F541AE9E48}"/>
    <cellStyle name="20% - Accent3 11" xfId="194" xr:uid="{C225DA2E-F0E4-49B6-AB4F-6113A88FAAF6}"/>
    <cellStyle name="20% - Accent3 11 2" xfId="3629" xr:uid="{D45B67CB-3EA3-4F12-BB48-B70A607BC81C}"/>
    <cellStyle name="20% - Accent3 12" xfId="195" xr:uid="{E65A9AA3-4192-492B-99CB-BCC24EAA8157}"/>
    <cellStyle name="20% - Accent3 12 2" xfId="3630" xr:uid="{02D7A0A2-C229-4277-8B8D-0E9C2346D6DE}"/>
    <cellStyle name="20% - Accent3 13" xfId="196" xr:uid="{D1B1B3F4-202E-4A9C-856A-FF632784E24F}"/>
    <cellStyle name="20% - Accent3 13 2" xfId="3631" xr:uid="{CD2578C1-F49A-45AA-A809-C878C6CA204A}"/>
    <cellStyle name="20% - Accent3 14" xfId="197" xr:uid="{E58E6037-DDBD-4DD5-8413-5848D18C1A33}"/>
    <cellStyle name="20% - Accent3 14 2" xfId="3632" xr:uid="{CB6E7B05-E397-4943-9C3C-C287CCADDA79}"/>
    <cellStyle name="20% - Accent3 15" xfId="2974" xr:uid="{B227EE2C-9FA8-4D22-A0A0-D8DCE22FD4A0}"/>
    <cellStyle name="20% - Accent3 15 2" xfId="3633" xr:uid="{A0EE320D-9C57-48E1-A679-5CE97B15BAEA}"/>
    <cellStyle name="20% - Accent3 16" xfId="1370" xr:uid="{942BEC6F-B241-4B83-925E-E40180B726DC}"/>
    <cellStyle name="20% - Accent3 16 2" xfId="3634" xr:uid="{E07DC5FC-9403-4C2E-98D5-C49A2CECBD7E}"/>
    <cellStyle name="20% - Accent3 17" xfId="3635" xr:uid="{02BFCDDF-41F4-4099-9772-FD46095EF0AC}"/>
    <cellStyle name="20% - Accent3 18" xfId="3636" xr:uid="{A530DC71-3605-4483-A375-281E22E0639D}"/>
    <cellStyle name="20% - Accent3 19" xfId="3637" xr:uid="{9948B2BF-3F72-4B6E-A058-6F05A977EB28}"/>
    <cellStyle name="20% - Accent3 2" xfId="198" xr:uid="{7E27753B-69A3-4478-88B1-82E678B2B9DA}"/>
    <cellStyle name="20% - Accent3 2 2" xfId="4596" xr:uid="{19AE889F-1C6F-491D-B18E-8B7F82574E2C}"/>
    <cellStyle name="20% - Accent3 2 3" xfId="3638" xr:uid="{984BB4F2-77D9-44D5-9A70-07AE9F05BE54}"/>
    <cellStyle name="20% - Accent3 20" xfId="3639" xr:uid="{12BD43C7-374F-46B5-8484-6B646987AAC0}"/>
    <cellStyle name="20% - Accent3 21" xfId="3640" xr:uid="{5EFB3721-8A53-43ED-A9BB-11D3BAC780A8}"/>
    <cellStyle name="20% - Accent3 21 2" xfId="4597" xr:uid="{5EA2AB7C-A0DB-4D24-874E-15617011062A}"/>
    <cellStyle name="20% - Accent3 22" xfId="3641" xr:uid="{26418434-9B40-4354-8C3A-71C039C7B2AE}"/>
    <cellStyle name="20% - Accent3 22 2" xfId="4598" xr:uid="{CCC5313D-B696-4EB5-90F9-58B4546DDD43}"/>
    <cellStyle name="20% - Accent3 23" xfId="3642" xr:uid="{1C88020B-D12C-442A-A1E0-DCD4945B6BBF}"/>
    <cellStyle name="20% - Accent3 23 2" xfId="4599" xr:uid="{C459CD34-3DD8-4325-9F6D-9E31F6A9CF22}"/>
    <cellStyle name="20% - Accent3 24" xfId="3643" xr:uid="{6C19975B-1EC3-4B0B-BC0D-54DE94A31185}"/>
    <cellStyle name="20% - Accent3 24 2" xfId="3644" xr:uid="{C16C020C-7CB0-49CE-88D9-488148ACCEFD}"/>
    <cellStyle name="20% - Accent3 25" xfId="3645" xr:uid="{CD73B5E0-908A-47D2-8DAE-4034DF1A4794}"/>
    <cellStyle name="20% - Accent3 26" xfId="3646" xr:uid="{379D388B-72FE-446D-A80A-1752A9085067}"/>
    <cellStyle name="20% - Accent3 26 2" xfId="4600" xr:uid="{A5CB045C-F142-4DF3-AC33-231F336AEE91}"/>
    <cellStyle name="20% - Accent3 27" xfId="3627" xr:uid="{2ED7419C-95DC-4B95-8665-0139E3B6A198}"/>
    <cellStyle name="20% - Accent3 28" xfId="4601" xr:uid="{663287FE-8FAA-4A04-97CD-ABF278594A26}"/>
    <cellStyle name="20% - Accent3 29" xfId="3480" xr:uid="{242BEB14-0202-4D14-AB8F-4207D34AD300}"/>
    <cellStyle name="20% - Accent3 3" xfId="199" xr:uid="{90C3B9C8-23F7-4B40-B9ED-F23F00AD8CDC}"/>
    <cellStyle name="20% - Accent3 3 2" xfId="3647" xr:uid="{82D3F0BE-64C7-4D93-92CF-8F99A8FD3114}"/>
    <cellStyle name="20% - Accent3 4" xfId="200" xr:uid="{C94D55C7-D4A5-4445-A838-83817FDD734E}"/>
    <cellStyle name="20% - Accent3 4 2" xfId="3648" xr:uid="{336A1AC8-B956-4FE7-B1F2-E2A54FE8E9DC}"/>
    <cellStyle name="20% - Accent3 5" xfId="201" xr:uid="{B1D3C2D2-51B5-405C-A450-1B86E3256B49}"/>
    <cellStyle name="20% - Accent3 5 2" xfId="3649" xr:uid="{7175AC6C-DC1C-45E7-87D6-90167614F955}"/>
    <cellStyle name="20% - Accent3 6" xfId="202" xr:uid="{346D23DB-8BCD-4E5D-A7F6-1D9FBA29995D}"/>
    <cellStyle name="20% - Accent3 6 2" xfId="3650" xr:uid="{39F9ABA4-7702-4D2F-9A37-F8296CBFAEDD}"/>
    <cellStyle name="20% - Accent3 7" xfId="203" xr:uid="{5D1D3BCD-7739-4A78-9449-C17D8AFDFD14}"/>
    <cellStyle name="20% - Accent3 7 2" xfId="3651" xr:uid="{712E6284-0AAA-4F3E-9758-C95EAFFF045B}"/>
    <cellStyle name="20% - Accent3 8" xfId="204" xr:uid="{7353721B-FE9C-4A7A-B544-88D45E57D6A4}"/>
    <cellStyle name="20% - Accent3 8 2" xfId="3652" xr:uid="{7948B44D-9871-49CB-B60B-B8810859009D}"/>
    <cellStyle name="20% - Accent3 9" xfId="205" xr:uid="{54C17A4A-FA2D-4198-9BA3-0393E55096CC}"/>
    <cellStyle name="20% - Accent3 9 2" xfId="3653" xr:uid="{C1E41B73-DA2D-4B5F-943D-48A91EDA5949}"/>
    <cellStyle name="20% - Accent4 10" xfId="206" xr:uid="{4A3D88D8-90E4-48DA-9B9C-53CA140012CE}"/>
    <cellStyle name="20% - Accent4 10 2" xfId="3655" xr:uid="{15C8A9A7-8057-4B3C-ABA6-3ABF14F52F8F}"/>
    <cellStyle name="20% - Accent4 11" xfId="207" xr:uid="{3541DC52-ACEF-4A97-BF63-9A39251DAF1C}"/>
    <cellStyle name="20% - Accent4 11 2" xfId="3656" xr:uid="{594F1F4F-BA3C-4769-89DF-51ED208FE559}"/>
    <cellStyle name="20% - Accent4 12" xfId="208" xr:uid="{4786C661-FE6C-4719-A32F-3917CB54E45B}"/>
    <cellStyle name="20% - Accent4 12 2" xfId="3657" xr:uid="{C0C967DB-21AA-4C25-9EAF-9D4672DADC25}"/>
    <cellStyle name="20% - Accent4 13" xfId="209" xr:uid="{97C24488-C3AF-4388-BF0D-3ABA32AE64C6}"/>
    <cellStyle name="20% - Accent4 13 2" xfId="3658" xr:uid="{1CDF6118-DE7E-45C5-BB22-3C2EDC734A6C}"/>
    <cellStyle name="20% - Accent4 14" xfId="210" xr:uid="{46A2BA3A-C1A8-4AD4-BA98-50990CCDBF35}"/>
    <cellStyle name="20% - Accent4 14 2" xfId="3659" xr:uid="{FC81D8EB-3051-4768-BF9C-5C2A43A2086E}"/>
    <cellStyle name="20% - Accent4 15" xfId="2976" xr:uid="{005FF5E8-D7F7-4A4C-B0BB-0A4087F13FBD}"/>
    <cellStyle name="20% - Accent4 15 2" xfId="3660" xr:uid="{5577B33C-CC96-4B5A-BFE7-74AB88A20873}"/>
    <cellStyle name="20% - Accent4 16" xfId="1374" xr:uid="{76E1D8B1-EAFC-45CC-B544-438C2A1186F9}"/>
    <cellStyle name="20% - Accent4 16 2" xfId="3661" xr:uid="{67591279-D643-4EFF-B2D5-AB7B58D22E92}"/>
    <cellStyle name="20% - Accent4 17" xfId="3662" xr:uid="{712F0395-50EE-4FD7-A282-9FA2CE55924A}"/>
    <cellStyle name="20% - Accent4 18" xfId="3663" xr:uid="{2352DFBF-5299-44A3-9D5B-8EB28B1D5277}"/>
    <cellStyle name="20% - Accent4 19" xfId="3664" xr:uid="{5924F18E-F369-418F-935D-5953EC20DAB0}"/>
    <cellStyle name="20% - Accent4 2" xfId="211" xr:uid="{3F2386D8-67BF-4E1C-B171-3AA238F0CE1E}"/>
    <cellStyle name="20% - Accent4 2 2" xfId="4602" xr:uid="{B6B8DBD3-7E8B-4A41-8C2D-1CF6F37A9F0D}"/>
    <cellStyle name="20% - Accent4 2 3" xfId="3665" xr:uid="{297BDD8D-1B77-4079-BEE9-CB9D7DD45CBE}"/>
    <cellStyle name="20% - Accent4 20" xfId="3666" xr:uid="{2A703148-F09C-48A1-8633-D4662CFC8ABD}"/>
    <cellStyle name="20% - Accent4 21" xfId="3667" xr:uid="{28469B10-E0A8-4B6B-8360-31F72365BD45}"/>
    <cellStyle name="20% - Accent4 21 2" xfId="4603" xr:uid="{41635335-99E3-4B7C-8713-6146DA901EEE}"/>
    <cellStyle name="20% - Accent4 22" xfId="3668" xr:uid="{CA645657-7833-42B2-9E23-20C57F9C0483}"/>
    <cellStyle name="20% - Accent4 22 2" xfId="4604" xr:uid="{ECC98D63-EA83-4A77-85C4-77BEC4DA3C09}"/>
    <cellStyle name="20% - Accent4 23" xfId="3669" xr:uid="{EED0954B-D98D-4C00-8B21-60F2B0436ADF}"/>
    <cellStyle name="20% - Accent4 23 2" xfId="4605" xr:uid="{AD759D98-B0AF-4010-858E-55DF142013FE}"/>
    <cellStyle name="20% - Accent4 24" xfId="3670" xr:uid="{53BE1585-4CA1-436B-87A3-AE45DAD83113}"/>
    <cellStyle name="20% - Accent4 24 2" xfId="3671" xr:uid="{E58985F5-1608-4541-BCFA-594ECEBA3C47}"/>
    <cellStyle name="20% - Accent4 25" xfId="3672" xr:uid="{D6B94771-3342-4915-91F0-655143EDC636}"/>
    <cellStyle name="20% - Accent4 26" xfId="3673" xr:uid="{52DF5174-D826-4D6D-A6A8-C03FEF06A0BF}"/>
    <cellStyle name="20% - Accent4 26 2" xfId="4606" xr:uid="{FF026653-E0CD-4C54-BC38-61A647E1B1F8}"/>
    <cellStyle name="20% - Accent4 27" xfId="3654" xr:uid="{EA71BA59-8C5E-4609-BC64-2500F4B63450}"/>
    <cellStyle name="20% - Accent4 28" xfId="4607" xr:uid="{E3A41AF0-6DD6-458E-9D53-6EBF3EA36753}"/>
    <cellStyle name="20% - Accent4 29" xfId="3483" xr:uid="{763E2026-08D6-4A41-A662-D0C6BFDB8491}"/>
    <cellStyle name="20% - Accent4 3" xfId="212" xr:uid="{A9B7EB84-7BB5-4504-B6B1-96DDB519B31B}"/>
    <cellStyle name="20% - Accent4 3 2" xfId="3674" xr:uid="{6413057F-29F4-42EC-B85C-2BC7A3B7E641}"/>
    <cellStyle name="20% - Accent4 4" xfId="213" xr:uid="{9E616669-CE56-4F3A-ACE7-C0EA1AA620F8}"/>
    <cellStyle name="20% - Accent4 4 2" xfId="3675" xr:uid="{BBB2BF6D-588D-4C3E-9B73-3299F6B1B4B5}"/>
    <cellStyle name="20% - Accent4 5" xfId="214" xr:uid="{CE08B8AD-A10C-41D9-BE23-3908AE731AE0}"/>
    <cellStyle name="20% - Accent4 5 2" xfId="3676" xr:uid="{DCE17A5A-727B-47E4-B800-A8F7E3B7BC76}"/>
    <cellStyle name="20% - Accent4 6" xfId="215" xr:uid="{96A92E96-58FE-4689-B325-F8C0E8E6A155}"/>
    <cellStyle name="20% - Accent4 6 2" xfId="3677" xr:uid="{9151DBC2-E695-4B55-B61B-734211641C68}"/>
    <cellStyle name="20% - Accent4 7" xfId="216" xr:uid="{D0BA8D93-6022-4CC6-8575-BA0A6472FAAC}"/>
    <cellStyle name="20% - Accent4 7 2" xfId="3678" xr:uid="{A1C8DAFA-4303-4A67-8879-D046BCC7E5B5}"/>
    <cellStyle name="20% - Accent4 8" xfId="217" xr:uid="{FBE12A32-5C02-4B7C-AEA5-100B66CE7032}"/>
    <cellStyle name="20% - Accent4 8 2" xfId="3679" xr:uid="{E15745B6-C327-4FA7-9D6A-D1D1648AC6A2}"/>
    <cellStyle name="20% - Accent4 9" xfId="218" xr:uid="{06865964-10DA-4CE6-A3BB-27312F34D616}"/>
    <cellStyle name="20% - Accent4 9 2" xfId="3680" xr:uid="{054BF84B-9449-4CBA-8EDD-A68257E18F61}"/>
    <cellStyle name="20% - Accent5 10" xfId="219" xr:uid="{BF283CB2-66E3-473B-A276-E81FC4222202}"/>
    <cellStyle name="20% - Accent5 10 2" xfId="3682" xr:uid="{1ECD52B4-D4C8-493D-8435-93F59A3DC9F9}"/>
    <cellStyle name="20% - Accent5 11" xfId="220" xr:uid="{78251BA1-45D3-47CE-8388-72E73E2DA29A}"/>
    <cellStyle name="20% - Accent5 11 2" xfId="3683" xr:uid="{0E57641B-39E1-43AD-9E69-C4574D3771C3}"/>
    <cellStyle name="20% - Accent5 12" xfId="221" xr:uid="{93E47B8B-0248-454F-854A-3157908AFD6A}"/>
    <cellStyle name="20% - Accent5 12 2" xfId="3684" xr:uid="{C5DCEFFA-7077-4DA5-BBDC-CF4E6A659E8A}"/>
    <cellStyle name="20% - Accent5 13" xfId="222" xr:uid="{C08B9383-0F0D-42C5-9BF0-0A51A5708190}"/>
    <cellStyle name="20% - Accent5 13 2" xfId="3685" xr:uid="{57391C15-E800-4B1B-B29B-18060F5B9B70}"/>
    <cellStyle name="20% - Accent5 14" xfId="223" xr:uid="{4E4AE74C-0FAF-4EB9-8461-32041665E0E6}"/>
    <cellStyle name="20% - Accent5 14 2" xfId="3686" xr:uid="{2D1019B0-1984-4B49-A5FB-438E9C01AFA9}"/>
    <cellStyle name="20% - Accent5 15" xfId="2978" xr:uid="{7831FC2F-848B-4023-8B0A-F8BD95BFCFC8}"/>
    <cellStyle name="20% - Accent5 16" xfId="1378" xr:uid="{B830F6C4-8734-42D3-BB05-842C2CBDD2F4}"/>
    <cellStyle name="20% - Accent5 17" xfId="3687" xr:uid="{306D3AD2-961E-431D-B149-ECAB5E44CEA9}"/>
    <cellStyle name="20% - Accent5 18" xfId="3688" xr:uid="{0CA03A21-B45C-46AF-992F-EC1B3A5636C3}"/>
    <cellStyle name="20% - Accent5 19" xfId="3689" xr:uid="{BED1EF8D-E2D5-495E-BB33-4D1863F323B5}"/>
    <cellStyle name="20% - Accent5 2" xfId="224" xr:uid="{8F4F0F59-9DE9-4433-9D94-1AF5A48865E7}"/>
    <cellStyle name="20% - Accent5 2 2" xfId="4608" xr:uid="{05087692-28CA-4F2B-96FE-84E00A2CDF9F}"/>
    <cellStyle name="20% - Accent5 2 3" xfId="3690" xr:uid="{F8F27EEC-E388-4EF1-BCC4-11A92B187E1A}"/>
    <cellStyle name="20% - Accent5 20" xfId="3691" xr:uid="{0EAEEC1F-1436-4EB6-8163-AC325322EC1D}"/>
    <cellStyle name="20% - Accent5 21" xfId="3692" xr:uid="{82B7A7BC-258C-4063-803C-A352753174DB}"/>
    <cellStyle name="20% - Accent5 21 2" xfId="4609" xr:uid="{DCAE7C3D-B8EF-4091-B232-A355D585828E}"/>
    <cellStyle name="20% - Accent5 22" xfId="3693" xr:uid="{BDD5BB4E-8416-4B5B-935C-1FA076796302}"/>
    <cellStyle name="20% - Accent5 22 2" xfId="4610" xr:uid="{9A314593-01A0-414A-908D-93924B5DFF73}"/>
    <cellStyle name="20% - Accent5 23" xfId="3694" xr:uid="{E418E5D3-9C6E-40BC-BD2C-1EBCC71C3AE7}"/>
    <cellStyle name="20% - Accent5 23 2" xfId="4611" xr:uid="{3E599966-B249-45CF-9D3E-EAC7E328740C}"/>
    <cellStyle name="20% - Accent5 24" xfId="3695" xr:uid="{9138D5EB-31B6-4C92-BCD4-7D9041814A4B}"/>
    <cellStyle name="20% - Accent5 24 2" xfId="3696" xr:uid="{7162397E-0759-43D2-AB9C-140293B5C15E}"/>
    <cellStyle name="20% - Accent5 25" xfId="3697" xr:uid="{4E0AC1D4-40B5-420E-A615-99FAD9D57721}"/>
    <cellStyle name="20% - Accent5 26" xfId="3698" xr:uid="{03806A1E-2E63-45B4-84C0-56A591ACB5ED}"/>
    <cellStyle name="20% - Accent5 26 2" xfId="4612" xr:uid="{093F6E3A-C326-4C5D-AC82-7A13B3A7636D}"/>
    <cellStyle name="20% - Accent5 27" xfId="3681" xr:uid="{5C71EA73-8CBC-418A-A632-5C6ABF82F2E7}"/>
    <cellStyle name="20% - Accent5 28" xfId="4613" xr:uid="{FA7830F5-52D9-4AF2-AC40-6997C64A271F}"/>
    <cellStyle name="20% - Accent5 29" xfId="3486" xr:uid="{73F70DE5-3534-4E93-B738-30CBB6936AA0}"/>
    <cellStyle name="20% - Accent5 3" xfId="225" xr:uid="{9010CB38-2F57-4759-8542-4EEEA14F4190}"/>
    <cellStyle name="20% - Accent5 3 2" xfId="3699" xr:uid="{F3A8C809-37FF-46A0-AB80-BD8F3307A2B6}"/>
    <cellStyle name="20% - Accent5 4" xfId="226" xr:uid="{2109F0C8-EFCD-481E-85A1-71CB1B617482}"/>
    <cellStyle name="20% - Accent5 4 2" xfId="3700" xr:uid="{8E407826-5B02-472C-936C-9CC19DCA7206}"/>
    <cellStyle name="20% - Accent5 5" xfId="227" xr:uid="{A3CCE116-B84D-431B-9931-C92CF2437A15}"/>
    <cellStyle name="20% - Accent5 5 2" xfId="3701" xr:uid="{3AAB228B-F015-40D8-817F-06F57C954B2D}"/>
    <cellStyle name="20% - Accent5 6" xfId="228" xr:uid="{A88DE4BC-2F63-4A3C-9B2E-31A09F297FDC}"/>
    <cellStyle name="20% - Accent5 6 2" xfId="3702" xr:uid="{E5AD4422-CF6E-4F19-B72C-E6ACA188E005}"/>
    <cellStyle name="20% - Accent5 7" xfId="229" xr:uid="{9BB2EF66-F5A6-4ECD-A03B-FCDAA077A03B}"/>
    <cellStyle name="20% - Accent5 7 2" xfId="3703" xr:uid="{DAC8DCF4-4E03-448B-B697-E0D354751F44}"/>
    <cellStyle name="20% - Accent5 8" xfId="230" xr:uid="{C3A34D64-BA97-40CC-B7DE-31F4B0A6FFF0}"/>
    <cellStyle name="20% - Accent5 8 2" xfId="3704" xr:uid="{C14D81D9-720B-4940-835B-4E86EB48BDC7}"/>
    <cellStyle name="20% - Accent5 9" xfId="231" xr:uid="{863E5558-5032-47CC-897C-4A31108C2765}"/>
    <cellStyle name="20% - Accent5 9 2" xfId="3705" xr:uid="{BF2728F9-6156-4F6A-B578-F8A22B6E3FFB}"/>
    <cellStyle name="20% - Accent6 10" xfId="232" xr:uid="{044F13AC-3411-4345-94A9-3CD8559C2CEA}"/>
    <cellStyle name="20% - Accent6 10 2" xfId="3707" xr:uid="{92E90759-2C7D-4904-B932-3E127BEF5694}"/>
    <cellStyle name="20% - Accent6 11" xfId="233" xr:uid="{CFD5868D-5919-47E9-947B-304CB01D8C31}"/>
    <cellStyle name="20% - Accent6 11 2" xfId="3708" xr:uid="{7E6F4088-81EF-4996-8CDF-E5924FE80A17}"/>
    <cellStyle name="20% - Accent6 12" xfId="234" xr:uid="{640C7CFB-6E03-4225-9261-28DD8256A873}"/>
    <cellStyle name="20% - Accent6 12 2" xfId="3709" xr:uid="{85FC4F8B-CD8D-403A-8003-851CC3FFAE6B}"/>
    <cellStyle name="20% - Accent6 13" xfId="235" xr:uid="{369848E9-D94B-41BA-924D-DA67E47BE538}"/>
    <cellStyle name="20% - Accent6 13 2" xfId="3710" xr:uid="{53F1D16A-F1F5-487B-916C-CBD2072AD78F}"/>
    <cellStyle name="20% - Accent6 14" xfId="236" xr:uid="{895828E0-D51B-4D6B-B62C-BB5BCBEB2909}"/>
    <cellStyle name="20% - Accent6 14 2" xfId="3711" xr:uid="{89B5BCF7-D0D3-46AA-81B1-1323E4A2B692}"/>
    <cellStyle name="20% - Accent6 15" xfId="2980" xr:uid="{38AE1FDA-78F5-4189-A55F-EFC6BFEB6EE1}"/>
    <cellStyle name="20% - Accent6 16" xfId="1382" xr:uid="{23C6347E-06E2-4EC5-9C48-805E19FAEA85}"/>
    <cellStyle name="20% - Accent6 17" xfId="3712" xr:uid="{BD083AF6-7095-4906-80CF-29BAB7017A62}"/>
    <cellStyle name="20% - Accent6 18" xfId="3713" xr:uid="{930CCF24-1081-4FB8-B988-5BC4A5F3DE72}"/>
    <cellStyle name="20% - Accent6 19" xfId="3714" xr:uid="{3AB31340-4C1C-49E4-993F-29B7B3231FEE}"/>
    <cellStyle name="20% - Accent6 2" xfId="237" xr:uid="{5555340A-D380-45D4-BCED-1212CE3766B8}"/>
    <cellStyle name="20% - Accent6 2 2" xfId="4614" xr:uid="{6BA0C090-187A-4ABF-9278-CAC5FEBCDE15}"/>
    <cellStyle name="20% - Accent6 2 3" xfId="3715" xr:uid="{763A9FDF-D00B-4B8A-9CAD-36457D3C535A}"/>
    <cellStyle name="20% - Accent6 20" xfId="3716" xr:uid="{579D1F96-B559-486F-9917-BD8DDCF2CB75}"/>
    <cellStyle name="20% - Accent6 21" xfId="3717" xr:uid="{AA1635A0-2EA3-48E3-95DE-25F174C1DBBF}"/>
    <cellStyle name="20% - Accent6 21 2" xfId="4615" xr:uid="{314337D2-5651-441A-952A-3B50A2E39625}"/>
    <cellStyle name="20% - Accent6 22" xfId="3718" xr:uid="{48D39F8D-0503-4EBA-8BE4-1FC34D1D61C3}"/>
    <cellStyle name="20% - Accent6 22 2" xfId="4616" xr:uid="{E26FCA10-5FF1-4C36-BBBE-83BF665B0908}"/>
    <cellStyle name="20% - Accent6 23" xfId="3719" xr:uid="{8408D07D-E366-4DB4-A670-07A983989126}"/>
    <cellStyle name="20% - Accent6 23 2" xfId="4617" xr:uid="{396E2A23-357C-4F6E-B883-144D0D02BB04}"/>
    <cellStyle name="20% - Accent6 24" xfId="3720" xr:uid="{52DD4116-256E-4F9B-B3DC-34C7E001A980}"/>
    <cellStyle name="20% - Accent6 24 2" xfId="3721" xr:uid="{D9057DB9-41AB-4EFD-B0A7-2078A4A264C6}"/>
    <cellStyle name="20% - Accent6 25" xfId="3722" xr:uid="{0B9D9450-C858-426C-93C8-9625C1FF23DE}"/>
    <cellStyle name="20% - Accent6 26" xfId="3723" xr:uid="{4EE2F915-2C04-47D8-BEFC-7A4DEF141186}"/>
    <cellStyle name="20% - Accent6 26 2" xfId="4618" xr:uid="{C5146706-74D5-42A6-B452-B5BF9A2A6E89}"/>
    <cellStyle name="20% - Accent6 27" xfId="3706" xr:uid="{96BA5448-B4A2-4A53-A6AE-B57710CF67D1}"/>
    <cellStyle name="20% - Accent6 28" xfId="4619" xr:uid="{22457AAF-F0A8-4E7F-8C6D-AD37EC95D7B8}"/>
    <cellStyle name="20% - Accent6 29" xfId="3489" xr:uid="{DC04AAA4-5B42-420A-AA2A-2815C677BB21}"/>
    <cellStyle name="20% - Accent6 3" xfId="238" xr:uid="{4341B967-9D2A-454C-AF43-FE82B6D8113B}"/>
    <cellStyle name="20% - Accent6 3 2" xfId="3724" xr:uid="{A2E2AF69-377C-48D4-AEA9-70BDB2B03B57}"/>
    <cellStyle name="20% - Accent6 4" xfId="239" xr:uid="{172ECCCB-4692-401F-8A73-6AE654678CB7}"/>
    <cellStyle name="20% - Accent6 4 2" xfId="3725" xr:uid="{47D2907E-5F86-4C9A-B6E3-8B45E8711CF4}"/>
    <cellStyle name="20% - Accent6 5" xfId="240" xr:uid="{6210AD9B-197B-4D94-A478-42266261296F}"/>
    <cellStyle name="20% - Accent6 5 2" xfId="3726" xr:uid="{FEC1D638-9EA5-4CBD-91AD-51E90D2F7E7D}"/>
    <cellStyle name="20% - Accent6 6" xfId="241" xr:uid="{D2FB6EFE-374E-4077-8B19-8627E72E9913}"/>
    <cellStyle name="20% - Accent6 6 2" xfId="3727" xr:uid="{2DD33927-6DE7-4939-81B4-4F2E61EBA131}"/>
    <cellStyle name="20% - Accent6 7" xfId="242" xr:uid="{37515387-33E2-44F5-BEBC-07FE3B2B8683}"/>
    <cellStyle name="20% - Accent6 7 2" xfId="3728" xr:uid="{CE9B3D4B-B9AC-4FAE-A8B3-B2F310C270F5}"/>
    <cellStyle name="20% - Accent6 8" xfId="243" xr:uid="{D248F1D3-2E82-4947-9A3D-46D7C61E9078}"/>
    <cellStyle name="20% - Accent6 8 2" xfId="3729" xr:uid="{C9A057E9-B1BB-4361-8586-49EBE88B84E7}"/>
    <cellStyle name="20% - Accent6 9" xfId="244" xr:uid="{9155CFA6-1466-4DA4-ADA9-7E8482F9D5A2}"/>
    <cellStyle name="20% - Accent6 9 2" xfId="3730" xr:uid="{2F53595A-75C1-46A2-BD80-370D9B0434D9}"/>
    <cellStyle name="20% - ส่วนที่ถูกเน้น1" xfId="245" xr:uid="{FED122AE-2F9B-4B50-91F6-913CA859D955}"/>
    <cellStyle name="20% - ส่วนที่ถูกเน้น2" xfId="246" xr:uid="{8F25166F-1E19-41EB-A036-EA6689B2BED4}"/>
    <cellStyle name="20% - ส่วนที่ถูกเน้น3" xfId="247" xr:uid="{75C855F6-5FE9-4070-967D-1DEA4685EB6B}"/>
    <cellStyle name="20% - ส่วนที่ถูกเน้น4" xfId="248" xr:uid="{09F03040-70FD-4E56-8EA6-BB5C0BAC7644}"/>
    <cellStyle name="20% - ส่วนที่ถูกเน้น5" xfId="249" xr:uid="{1A4593BE-5F43-4756-A822-EC4C83CC5C76}"/>
    <cellStyle name="20% - ส่วนที่ถูกเน้น6" xfId="250" xr:uid="{9C0FA573-46BA-4B0A-8A0D-5DCEDEDC616F}"/>
    <cellStyle name="๒๖๋_x000d_A_x0001_" xfId="251" xr:uid="{8504298D-BD86-44C9-980E-2F1413714E21}"/>
    <cellStyle name="๒๖๋_x000d_A_x0001_ 10" xfId="252" xr:uid="{A77E3133-D782-45BC-85A5-0C6DCB55E45F}"/>
    <cellStyle name="๒๖๋_x000d_A_x0001_ 11" xfId="253" xr:uid="{FC59BD90-DFB7-4F7B-ABF8-2897CD810322}"/>
    <cellStyle name="๒๖๋_x000d_A_x0001_ 2" xfId="254" xr:uid="{62D19FFE-F8EE-4D28-AD8E-78457B390A5B}"/>
    <cellStyle name="๒๖๋_x000d_A_x0001_ 2 2" xfId="255" xr:uid="{8B415CE2-7C40-420A-BC74-1B785924EF39}"/>
    <cellStyle name="๒๖๋_x000d_A_x0001_ 2 3" xfId="256" xr:uid="{CD137578-C94E-4E85-919F-F137F028BBBC}"/>
    <cellStyle name="๒๖๋_x000d_A_x0001_ 2 4" xfId="257" xr:uid="{2D406B9A-A812-4B2C-A34D-B6D569065835}"/>
    <cellStyle name="๒๖๋_x000d_A_x0001_ 2 5" xfId="258" xr:uid="{D933C6DF-79B8-4A74-BB71-C6FF0E6DB9EB}"/>
    <cellStyle name="๒๖๋_x000d_A_x0001_ 3" xfId="259" xr:uid="{46C537AA-9B96-4DED-AF57-F88A3BCD3CC9}"/>
    <cellStyle name="๒๖๋_x000d_A_x0001_ 4" xfId="260" xr:uid="{6AD2EF3D-E1A4-43E6-B96F-64D4E9F4CD61}"/>
    <cellStyle name="๒๖๋_x000d_A_x0001_ 5" xfId="261" xr:uid="{00E4B059-DF29-40B2-AB18-7AC768953F36}"/>
    <cellStyle name="๒๖๋_x000d_A_x0001_ 6" xfId="262" xr:uid="{62B89B7A-4F2A-4160-8FBD-7602EAFDA9BA}"/>
    <cellStyle name="๒๖๋_x000d_A_x0001_ 7" xfId="263" xr:uid="{CDF06CF4-BD0C-48D1-8184-11094D518073}"/>
    <cellStyle name="๒๖๋_x000d_A_x0001_ 8" xfId="264" xr:uid="{D493B00C-A82C-4BF7-8E72-883C5060BFD2}"/>
    <cellStyle name="๒๖๋_x000d_A_x0001_ 9" xfId="265" xr:uid="{D6F6221A-08B3-440B-8122-77EAE01D2890}"/>
    <cellStyle name="³f¹E[0]_laroux" xfId="266" xr:uid="{49B61D33-F91F-4B7D-A3EC-E76E19C0E452}"/>
    <cellStyle name="³f¹ô_laroux" xfId="267" xr:uid="{59D7F98E-F10E-4FE5-93A4-1DE9E955DB17}"/>
    <cellStyle name="40% - Accent1 10" xfId="268" xr:uid="{BEE28266-2DE6-4796-ACC7-8A17A9F70BC3}"/>
    <cellStyle name="40% - Accent1 10 2" xfId="3732" xr:uid="{07B40FBA-0F6D-455E-8E63-F363E53765D1}"/>
    <cellStyle name="40% - Accent1 11" xfId="269" xr:uid="{C07F7A60-48CA-4522-B812-E5B926902F5F}"/>
    <cellStyle name="40% - Accent1 11 2" xfId="3733" xr:uid="{DE3F9087-1ED6-4C41-B5D9-DD494F019F40}"/>
    <cellStyle name="40% - Accent1 12" xfId="270" xr:uid="{56195B64-ECC9-4542-8572-0BE0BA46FF5F}"/>
    <cellStyle name="40% - Accent1 12 2" xfId="3734" xr:uid="{8C04F0AE-D627-4AA4-9817-D41BDD551444}"/>
    <cellStyle name="40% - Accent1 13" xfId="271" xr:uid="{2C9F5455-151F-440C-9E24-7704DF3251DC}"/>
    <cellStyle name="40% - Accent1 13 2" xfId="3735" xr:uid="{7FE4D72B-4EE3-43CA-BB5C-5C44EE281121}"/>
    <cellStyle name="40% - Accent1 14" xfId="272" xr:uid="{F693343D-FD40-404F-9069-143401638EA8}"/>
    <cellStyle name="40% - Accent1 14 2" xfId="3736" xr:uid="{0367AE80-8FAC-4CF7-9021-840E3D88C8DA}"/>
    <cellStyle name="40% - Accent1 15" xfId="2971" xr:uid="{8C8F1A94-7361-4124-A4DC-AC2CF7DB55BB}"/>
    <cellStyle name="40% - Accent1 16" xfId="1363" xr:uid="{DEF6792D-5573-4249-8B97-401C0DF57ADF}"/>
    <cellStyle name="40% - Accent1 17" xfId="3737" xr:uid="{8A9D6A7C-C0A3-418F-8BE4-19E1ACF838FD}"/>
    <cellStyle name="40% - Accent1 18" xfId="3738" xr:uid="{7DECBAAC-3B36-4DFD-BA82-E201598FFC4F}"/>
    <cellStyle name="40% - Accent1 19" xfId="3739" xr:uid="{D3AEFCC4-7774-4098-BEC8-52E315962C89}"/>
    <cellStyle name="40% - Accent1 2" xfId="273" xr:uid="{533D7AE2-C736-4436-8EEC-9EB0A6C04DC6}"/>
    <cellStyle name="40% - Accent1 2 2" xfId="4620" xr:uid="{064D71FC-0101-4371-A948-D52F4CA27630}"/>
    <cellStyle name="40% - Accent1 2 3" xfId="3740" xr:uid="{13E95B75-2A9E-4B3B-BC91-F2F5AE147D4E}"/>
    <cellStyle name="40% - Accent1 20" xfId="3741" xr:uid="{37C1EBA7-5E3B-4623-9978-1B590CD09E45}"/>
    <cellStyle name="40% - Accent1 21" xfId="3742" xr:uid="{B3601486-3980-40DB-A5DC-7452774285DB}"/>
    <cellStyle name="40% - Accent1 21 2" xfId="4621" xr:uid="{1583A8D2-012C-4DDC-B10B-5987B938C3C2}"/>
    <cellStyle name="40% - Accent1 22" xfId="3743" xr:uid="{901958E4-715F-4232-A8F4-F54BE77A5904}"/>
    <cellStyle name="40% - Accent1 22 2" xfId="4622" xr:uid="{63B882D8-5A91-4206-B039-723661E256D9}"/>
    <cellStyle name="40% - Accent1 23" xfId="3744" xr:uid="{F7900DE6-EFD7-486A-B21E-CA8C5F060677}"/>
    <cellStyle name="40% - Accent1 23 2" xfId="4623" xr:uid="{6A462A17-E0CF-4392-AF0B-7113DD001852}"/>
    <cellStyle name="40% - Accent1 24" xfId="3745" xr:uid="{F836EDD0-8443-4CE9-8EA8-7A1BB4DFFBFE}"/>
    <cellStyle name="40% - Accent1 24 2" xfId="3746" xr:uid="{BD09B9CD-58CA-493C-ACD9-6F6B31B1BF93}"/>
    <cellStyle name="40% - Accent1 25" xfId="3747" xr:uid="{4873BCDC-DD6B-460F-B3B9-6C06DBD6C575}"/>
    <cellStyle name="40% - Accent1 26" xfId="3748" xr:uid="{08372898-4F69-4748-B601-F951C924C4F2}"/>
    <cellStyle name="40% - Accent1 26 2" xfId="4624" xr:uid="{ED4F1103-07A8-4D3D-BAEE-65156CCE5758}"/>
    <cellStyle name="40% - Accent1 27" xfId="3731" xr:uid="{1821C02A-79F1-4270-8494-759C2BAF8E61}"/>
    <cellStyle name="40% - Accent1 28" xfId="4625" xr:uid="{5E2A1752-5CB1-47E2-BCEB-FE43A3A3D8D7}"/>
    <cellStyle name="40% - Accent1 29" xfId="3475" xr:uid="{0AB6EA8F-6636-48D1-AEE6-A56A2BF2E3C9}"/>
    <cellStyle name="40% - Accent1 3" xfId="274" xr:uid="{741E198C-1CD2-43A2-A5FA-31C8B6C5F490}"/>
    <cellStyle name="40% - Accent1 3 2" xfId="3749" xr:uid="{C619561D-17E1-4A02-8B61-904419F75029}"/>
    <cellStyle name="40% - Accent1 4" xfId="275" xr:uid="{17A4E509-C08E-4FAC-9A69-8802D6D07A14}"/>
    <cellStyle name="40% - Accent1 4 2" xfId="3750" xr:uid="{A32AAD58-225C-45CF-91C8-CB91913AC8C0}"/>
    <cellStyle name="40% - Accent1 5" xfId="276" xr:uid="{9B823266-FB70-49F7-ABFF-ABF8044D39F4}"/>
    <cellStyle name="40% - Accent1 5 2" xfId="3751" xr:uid="{5E753C0F-C230-477E-95C4-8594AF862F1A}"/>
    <cellStyle name="40% - Accent1 6" xfId="277" xr:uid="{CC93F1A4-2317-4B0C-950C-C4F897AE3D74}"/>
    <cellStyle name="40% - Accent1 6 2" xfId="3752" xr:uid="{05188E11-F435-4D52-82F4-B2EFE566BE9D}"/>
    <cellStyle name="40% - Accent1 7" xfId="278" xr:uid="{348DA2CE-3DB6-4EC1-90C0-BC735A9B772B}"/>
    <cellStyle name="40% - Accent1 7 2" xfId="3753" xr:uid="{8BC176BA-B7F6-48C0-A1B0-9345FBC29053}"/>
    <cellStyle name="40% - Accent1 8" xfId="279" xr:uid="{A9B84289-D5CB-474F-AA68-84279E75D6CC}"/>
    <cellStyle name="40% - Accent1 8 2" xfId="3754" xr:uid="{46C38B12-82EE-40EE-AF40-E3E9D527048B}"/>
    <cellStyle name="40% - Accent1 9" xfId="280" xr:uid="{E0B8C0D3-B0A8-4832-8F89-AD8102B8D6D3}"/>
    <cellStyle name="40% - Accent1 9 2" xfId="3755" xr:uid="{62845560-C792-4283-9D71-2080CC3768A2}"/>
    <cellStyle name="40% - Accent2 10" xfId="281" xr:uid="{CBA06EFB-817D-4049-8512-8DC8E866D4F9}"/>
    <cellStyle name="40% - Accent2 10 2" xfId="3757" xr:uid="{3BF65F26-88A4-4546-9F3E-B56AE60E551F}"/>
    <cellStyle name="40% - Accent2 11" xfId="282" xr:uid="{202CD325-C2C7-43EF-8353-9A46CBC84526}"/>
    <cellStyle name="40% - Accent2 11 2" xfId="3758" xr:uid="{C34BF5B4-2C85-4DB8-B6A6-C9858C859A7A}"/>
    <cellStyle name="40% - Accent2 12" xfId="283" xr:uid="{0FCFE4A6-3097-42D0-BD49-134D7AC3A048}"/>
    <cellStyle name="40% - Accent2 12 2" xfId="3759" xr:uid="{79CDEE06-8924-417E-96B0-3C4B49D1108B}"/>
    <cellStyle name="40% - Accent2 13" xfId="284" xr:uid="{75FE9022-B26B-4ACC-84D5-AC669FB4BCBB}"/>
    <cellStyle name="40% - Accent2 13 2" xfId="3760" xr:uid="{C5157760-B644-4796-B285-FAAD105B9787}"/>
    <cellStyle name="40% - Accent2 14" xfId="285" xr:uid="{95AC6A95-CF7B-45C7-B71D-AD2BCAAC201A}"/>
    <cellStyle name="40% - Accent2 14 2" xfId="3761" xr:uid="{20C8EDA6-34E7-43F3-932E-44D8098F6D95}"/>
    <cellStyle name="40% - Accent2 15" xfId="2973" xr:uid="{A330CBED-5855-4B69-BFA1-BF4A44E891E9}"/>
    <cellStyle name="40% - Accent2 16" xfId="1367" xr:uid="{F597E29B-9348-4358-8AE8-5FF9C7D37138}"/>
    <cellStyle name="40% - Accent2 17" xfId="3762" xr:uid="{FC711BCF-7350-42E7-A0FD-AC40A2E71FA6}"/>
    <cellStyle name="40% - Accent2 18" xfId="3763" xr:uid="{E121E354-2148-49DE-8D74-2F67485D4D3B}"/>
    <cellStyle name="40% - Accent2 19" xfId="3764" xr:uid="{E65EDC21-C400-4EB0-9B09-19555E6A6AED}"/>
    <cellStyle name="40% - Accent2 2" xfId="286" xr:uid="{9A8643F0-5BE9-4CAB-8052-8CF103AF9C6B}"/>
    <cellStyle name="40% - Accent2 2 2" xfId="4626" xr:uid="{D9C342AE-9B05-4EE6-BDB9-8ED061548242}"/>
    <cellStyle name="40% - Accent2 2 3" xfId="3765" xr:uid="{54A5F595-1068-4AC4-8F6A-93A024A56CEE}"/>
    <cellStyle name="40% - Accent2 20" xfId="3766" xr:uid="{7EC193A1-9947-47B2-8963-2870E9081855}"/>
    <cellStyle name="40% - Accent2 21" xfId="3767" xr:uid="{40EE1135-46D2-458C-8EC1-ABE3113B0736}"/>
    <cellStyle name="40% - Accent2 21 2" xfId="4627" xr:uid="{58E6F602-EBF7-4880-8C3C-C7A20D74AC90}"/>
    <cellStyle name="40% - Accent2 22" xfId="3768" xr:uid="{59268BF0-8EB4-4DE7-96DF-0F4AE3861E46}"/>
    <cellStyle name="40% - Accent2 22 2" xfId="4628" xr:uid="{E5BF74AD-338F-4874-A3D6-B5868FFF9F0F}"/>
    <cellStyle name="40% - Accent2 23" xfId="3769" xr:uid="{696AE106-33ED-44A7-847D-4A592DB3727C}"/>
    <cellStyle name="40% - Accent2 23 2" xfId="4629" xr:uid="{F8C40CDD-919F-4DCE-B52D-440BD5A91562}"/>
    <cellStyle name="40% - Accent2 24" xfId="3770" xr:uid="{4B4E5298-FFDB-4DDC-99A1-CB3EA0D7057D}"/>
    <cellStyle name="40% - Accent2 24 2" xfId="3771" xr:uid="{2414AB2C-F88D-41FC-9FF1-2B5170039B82}"/>
    <cellStyle name="40% - Accent2 25" xfId="3772" xr:uid="{CB18CF5D-9060-4585-B4D4-66CB719BBA0E}"/>
    <cellStyle name="40% - Accent2 26" xfId="3773" xr:uid="{F76F9EC8-C247-42C3-8331-AC25464EEDBB}"/>
    <cellStyle name="40% - Accent2 26 2" xfId="4630" xr:uid="{80D15596-9359-4B0A-BEE5-4CBF2B7966DB}"/>
    <cellStyle name="40% - Accent2 27" xfId="3756" xr:uid="{75E4C6B4-C3FA-4DA6-A3E1-F47484EFB86B}"/>
    <cellStyle name="40% - Accent2 28" xfId="4631" xr:uid="{DAA7BD29-35C9-4D83-97CE-71911EDDF7A9}"/>
    <cellStyle name="40% - Accent2 29" xfId="3478" xr:uid="{EFC78EF1-BD05-4770-BC31-4E4372FD0996}"/>
    <cellStyle name="40% - Accent2 3" xfId="287" xr:uid="{7A5EDF58-712D-4221-85A2-444467646667}"/>
    <cellStyle name="40% - Accent2 3 2" xfId="3774" xr:uid="{D19083FB-44FC-4544-8B88-98066C8CEA11}"/>
    <cellStyle name="40% - Accent2 4" xfId="288" xr:uid="{3EACB629-C820-4C62-A85B-3F5291FECF29}"/>
    <cellStyle name="40% - Accent2 4 2" xfId="3775" xr:uid="{16E3A9EE-BCC3-4630-8F4D-B81ADE1EE4A9}"/>
    <cellStyle name="40% - Accent2 5" xfId="289" xr:uid="{5E4EA6A1-8744-461B-A14A-380285EC1BD9}"/>
    <cellStyle name="40% - Accent2 5 2" xfId="3776" xr:uid="{887C3567-0051-4FA9-A326-02C80969BBAA}"/>
    <cellStyle name="40% - Accent2 6" xfId="290" xr:uid="{7F15AD9D-D500-4F46-A5D1-7DA3A47133BB}"/>
    <cellStyle name="40% - Accent2 6 2" xfId="3777" xr:uid="{D3FDCC05-BA31-44EB-A7F4-DBA06C42A7A2}"/>
    <cellStyle name="40% - Accent2 7" xfId="291" xr:uid="{AA68D8C0-286C-4353-AEA2-1687A67C7E7E}"/>
    <cellStyle name="40% - Accent2 7 2" xfId="3778" xr:uid="{4959E939-1016-4C2C-BF7E-2FAC6A8D45B2}"/>
    <cellStyle name="40% - Accent2 8" xfId="292" xr:uid="{1A5E4087-131B-4EC0-A9B6-5C9E9B519166}"/>
    <cellStyle name="40% - Accent2 8 2" xfId="3779" xr:uid="{9DEABD89-0E03-4384-93E5-891C2A42B214}"/>
    <cellStyle name="40% - Accent2 9" xfId="293" xr:uid="{F43E3416-EAD8-4E22-8A2F-C193218BF8D9}"/>
    <cellStyle name="40% - Accent2 9 2" xfId="3780" xr:uid="{6FD071AB-4D01-42A9-922F-BCC856A8A2BF}"/>
    <cellStyle name="40% - Accent3 10" xfId="294" xr:uid="{3B099FA8-0368-4442-8796-2B63547D92D0}"/>
    <cellStyle name="40% - Accent3 10 2" xfId="3782" xr:uid="{7C432993-8D16-4EBA-9A52-386140CF7AEE}"/>
    <cellStyle name="40% - Accent3 11" xfId="295" xr:uid="{D775F2D9-67E0-40DF-B23C-DCDC2A22007C}"/>
    <cellStyle name="40% - Accent3 11 2" xfId="3783" xr:uid="{A5F6B2AC-B94A-4606-AF41-F6AEE1EEF66C}"/>
    <cellStyle name="40% - Accent3 12" xfId="296" xr:uid="{05087FF9-481A-41EA-8DF7-B0DDB9E9B779}"/>
    <cellStyle name="40% - Accent3 12 2" xfId="3784" xr:uid="{E2D7903A-CCFC-4295-99E0-87CFCE909885}"/>
    <cellStyle name="40% - Accent3 13" xfId="297" xr:uid="{77FED3C1-72DB-43E5-93E1-B383CB3660B8}"/>
    <cellStyle name="40% - Accent3 13 2" xfId="3785" xr:uid="{30506470-5E2B-4328-BC98-32E256E2001D}"/>
    <cellStyle name="40% - Accent3 14" xfId="298" xr:uid="{698F593E-338F-4AAD-8D35-2A1279F82A63}"/>
    <cellStyle name="40% - Accent3 14 2" xfId="3786" xr:uid="{0E4A4090-D5E9-411A-996F-7B37151F8142}"/>
    <cellStyle name="40% - Accent3 15" xfId="2975" xr:uid="{78215439-2AAC-4816-919F-FFD7AA5F7C41}"/>
    <cellStyle name="40% - Accent3 15 2" xfId="3787" xr:uid="{147C0EF4-333A-447B-AEDE-A29B01BC5BBD}"/>
    <cellStyle name="40% - Accent3 16" xfId="1371" xr:uid="{60D03F24-6145-499E-A823-24A9594B8428}"/>
    <cellStyle name="40% - Accent3 16 2" xfId="3788" xr:uid="{86740F1D-CCC2-42BB-AB07-4A660735E5B5}"/>
    <cellStyle name="40% - Accent3 17" xfId="3789" xr:uid="{CB3543E3-9066-45B0-9AC3-DFD0C633F4A5}"/>
    <cellStyle name="40% - Accent3 18" xfId="3790" xr:uid="{F7075027-055E-4855-9CA7-CF2AEEFC376D}"/>
    <cellStyle name="40% - Accent3 19" xfId="3791" xr:uid="{C1A644E0-FE08-436F-B878-8970A1888243}"/>
    <cellStyle name="40% - Accent3 2" xfId="299" xr:uid="{E8C26F58-E635-4C72-A6F7-D6BCD19CEBA1}"/>
    <cellStyle name="40% - Accent3 2 2" xfId="4632" xr:uid="{776CD8AE-AD67-49C1-95BD-82B084B15E2E}"/>
    <cellStyle name="40% - Accent3 2 3" xfId="3792" xr:uid="{47EF22A1-60F7-4D28-9D48-B32DD4E1D4E2}"/>
    <cellStyle name="40% - Accent3 20" xfId="3793" xr:uid="{630C570A-0207-46DC-8028-55EA46D7012A}"/>
    <cellStyle name="40% - Accent3 21" xfId="3794" xr:uid="{3234EEB1-E3E0-43DF-9142-46EAAE4F0CBF}"/>
    <cellStyle name="40% - Accent3 21 2" xfId="4633" xr:uid="{BEC9FB29-1AEA-40D1-A227-A5945AC4B190}"/>
    <cellStyle name="40% - Accent3 22" xfId="3795" xr:uid="{DC817895-0DA7-494C-85AB-B0D1B27D701B}"/>
    <cellStyle name="40% - Accent3 22 2" xfId="4634" xr:uid="{E0F46FD5-2EE2-4B53-9C2E-2564065B0EBC}"/>
    <cellStyle name="40% - Accent3 23" xfId="3796" xr:uid="{FFBD106D-2B11-4F9E-9E45-EFC2BCCE2AC7}"/>
    <cellStyle name="40% - Accent3 23 2" xfId="4635" xr:uid="{22C5CBC3-DBDF-4403-BF68-9A613B899219}"/>
    <cellStyle name="40% - Accent3 24" xfId="3797" xr:uid="{05EB7537-1477-4D06-81B3-13DFFB9E5F61}"/>
    <cellStyle name="40% - Accent3 24 2" xfId="3798" xr:uid="{A1DFC13F-74BD-4BC3-8F28-96E9EECE43C0}"/>
    <cellStyle name="40% - Accent3 25" xfId="3799" xr:uid="{908F8932-66AD-4E57-9AB1-9D36B74411B7}"/>
    <cellStyle name="40% - Accent3 26" xfId="3800" xr:uid="{CA9E5027-46FF-4BFA-AA60-4F1569671DAA}"/>
    <cellStyle name="40% - Accent3 26 2" xfId="4636" xr:uid="{D9B87767-ADE8-4975-B7C7-CA1ADCAB6122}"/>
    <cellStyle name="40% - Accent3 27" xfId="3781" xr:uid="{409396D7-8C17-4668-A138-0399FA2CEF1E}"/>
    <cellStyle name="40% - Accent3 28" xfId="4637" xr:uid="{206F8BF6-1C19-4D58-9AE0-442A6E900895}"/>
    <cellStyle name="40% - Accent3 29" xfId="3481" xr:uid="{CF3F7045-2ACC-4C7E-8ACA-F848376EA74C}"/>
    <cellStyle name="40% - Accent3 3" xfId="300" xr:uid="{0A87883B-79F5-40A7-8F16-2EC302BC0496}"/>
    <cellStyle name="40% - Accent3 3 2" xfId="3801" xr:uid="{CA0AFA45-A751-4E74-811B-CF8E6C0DBD71}"/>
    <cellStyle name="40% - Accent3 4" xfId="301" xr:uid="{9E7462DC-783F-413C-ACDE-B90E5044B1F2}"/>
    <cellStyle name="40% - Accent3 4 2" xfId="3802" xr:uid="{DF5FD844-D1EA-4593-B753-73C80A9DD740}"/>
    <cellStyle name="40% - Accent3 5" xfId="302" xr:uid="{B103ABF7-6CA8-436C-B8AC-561465EAA32B}"/>
    <cellStyle name="40% - Accent3 5 2" xfId="3803" xr:uid="{F5326B51-3759-4707-BC62-1119C38B8A85}"/>
    <cellStyle name="40% - Accent3 6" xfId="303" xr:uid="{3F28F6B0-FBCA-4BB1-ABF4-FD11FB3A6EAC}"/>
    <cellStyle name="40% - Accent3 6 2" xfId="3804" xr:uid="{6182AF10-E5C7-496E-9CD8-FF3F404BCC09}"/>
    <cellStyle name="40% - Accent3 7" xfId="304" xr:uid="{4E6731CE-AC0B-4C97-A2EC-C6A1FBA1CF7D}"/>
    <cellStyle name="40% - Accent3 7 2" xfId="3805" xr:uid="{D704E477-656F-4C64-89ED-42C5D59FA67E}"/>
    <cellStyle name="40% - Accent3 8" xfId="305" xr:uid="{2EDC5589-8CAA-4812-98A3-7362EB2D6D4C}"/>
    <cellStyle name="40% - Accent3 8 2" xfId="3806" xr:uid="{D2D435B8-C525-4B7A-A4AC-4C17795A2D56}"/>
    <cellStyle name="40% - Accent3 9" xfId="306" xr:uid="{53250B3F-2128-4260-9977-5E654AA9725C}"/>
    <cellStyle name="40% - Accent3 9 2" xfId="3807" xr:uid="{FB373D95-9049-45C1-90FF-71E67EC77B5D}"/>
    <cellStyle name="40% - Accent4 10" xfId="307" xr:uid="{0DA3386C-A3AB-46E9-9D0B-BC924B73467E}"/>
    <cellStyle name="40% - Accent4 10 2" xfId="3809" xr:uid="{BBB4854D-31DA-49E6-B235-F08F67FF3D9F}"/>
    <cellStyle name="40% - Accent4 11" xfId="308" xr:uid="{D5954E12-87E0-496E-A09B-B3C8D26C0B8C}"/>
    <cellStyle name="40% - Accent4 11 2" xfId="3810" xr:uid="{4A22B88A-6E86-43F1-8210-2D963A79282E}"/>
    <cellStyle name="40% - Accent4 12" xfId="309" xr:uid="{A2D37A93-9771-4705-A8ED-A07B00C17CC9}"/>
    <cellStyle name="40% - Accent4 12 2" xfId="3811" xr:uid="{B7F80486-5393-4B1F-94CA-88549DF4DB31}"/>
    <cellStyle name="40% - Accent4 13" xfId="310" xr:uid="{B8B1E01A-4A24-4BEC-9191-A42B0D1F75F9}"/>
    <cellStyle name="40% - Accent4 13 2" xfId="3812" xr:uid="{11C7F342-1B66-4E64-9339-155F41268FCC}"/>
    <cellStyle name="40% - Accent4 14" xfId="311" xr:uid="{5EEB6207-EA34-454B-9661-42867A9226DA}"/>
    <cellStyle name="40% - Accent4 14 2" xfId="3813" xr:uid="{04314319-254A-4C39-8EFE-BDE654C8E7DB}"/>
    <cellStyle name="40% - Accent4 15" xfId="2977" xr:uid="{7F36BFD8-7D5E-4D2B-A358-BF0B3F0CA6A3}"/>
    <cellStyle name="40% - Accent4 16" xfId="1375" xr:uid="{384DB8F7-1F1C-47E4-A7C8-E3500F4FE227}"/>
    <cellStyle name="40% - Accent4 17" xfId="3814" xr:uid="{5A50BD33-AD2D-4EAB-B106-990A2DA8C354}"/>
    <cellStyle name="40% - Accent4 18" xfId="3815" xr:uid="{706D8B78-A90D-46AB-9318-76249539FD7A}"/>
    <cellStyle name="40% - Accent4 19" xfId="3816" xr:uid="{15B60F5E-FE71-4C79-906A-EFA499765AE6}"/>
    <cellStyle name="40% - Accent4 2" xfId="312" xr:uid="{D40B316C-EA18-4033-BCB9-D908509D93CC}"/>
    <cellStyle name="40% - Accent4 2 2" xfId="4638" xr:uid="{521D4876-A620-4A35-AE9A-AEBFA2906EDC}"/>
    <cellStyle name="40% - Accent4 2 3" xfId="3817" xr:uid="{5BA66908-EAC1-40E4-9F97-0DBA2A032D1C}"/>
    <cellStyle name="40% - Accent4 20" xfId="3818" xr:uid="{8E79F2F9-1725-4638-B3BF-825B94737C56}"/>
    <cellStyle name="40% - Accent4 21" xfId="3819" xr:uid="{5585E420-5AB4-4B01-AACB-BCCB7357EC2A}"/>
    <cellStyle name="40% - Accent4 21 2" xfId="4639" xr:uid="{22F6460E-B789-45B8-A997-37714AA74AD9}"/>
    <cellStyle name="40% - Accent4 22" xfId="3820" xr:uid="{712B1D43-AEB8-463D-9CC2-AC33641140B3}"/>
    <cellStyle name="40% - Accent4 22 2" xfId="4640" xr:uid="{2FCB7687-AC13-41B3-B00A-766FB8855ED6}"/>
    <cellStyle name="40% - Accent4 23" xfId="3821" xr:uid="{080A27A8-6C4B-4353-A135-D368FA7FCA66}"/>
    <cellStyle name="40% - Accent4 23 2" xfId="4641" xr:uid="{02F54077-68D0-4975-8DA4-D3A83AF8B55C}"/>
    <cellStyle name="40% - Accent4 24" xfId="3822" xr:uid="{BC8CB2B8-5739-42A1-B6A5-EE186AD8BB45}"/>
    <cellStyle name="40% - Accent4 24 2" xfId="3823" xr:uid="{782F97BC-D74E-429D-859A-5C80848004C1}"/>
    <cellStyle name="40% - Accent4 25" xfId="3824" xr:uid="{422FA844-2CB3-4875-B561-855589AB2CE5}"/>
    <cellStyle name="40% - Accent4 26" xfId="3825" xr:uid="{F9B931C5-B38A-4BC2-9DCD-8410310DB208}"/>
    <cellStyle name="40% - Accent4 26 2" xfId="4642" xr:uid="{DAAF0238-0729-426C-A5CF-3ECC7B482200}"/>
    <cellStyle name="40% - Accent4 27" xfId="3808" xr:uid="{204FADA7-C7D5-46A5-A2A8-8B36EBF682D4}"/>
    <cellStyle name="40% - Accent4 28" xfId="4643" xr:uid="{EF28579E-5A18-4E4E-9E3B-87B752DC953B}"/>
    <cellStyle name="40% - Accent4 29" xfId="3484" xr:uid="{4D9F683C-4A42-4F57-9D8F-17A1AD1CE415}"/>
    <cellStyle name="40% - Accent4 3" xfId="313" xr:uid="{DC182C73-30AC-4341-99F2-723B050B3AFB}"/>
    <cellStyle name="40% - Accent4 3 2" xfId="3826" xr:uid="{84A44213-925D-4A4E-B02F-41B0CE3C9D45}"/>
    <cellStyle name="40% - Accent4 4" xfId="314" xr:uid="{9CB7A487-AB68-4645-B955-69F676AD628C}"/>
    <cellStyle name="40% - Accent4 4 2" xfId="3827" xr:uid="{55828560-3647-4492-AADA-7C03F791491A}"/>
    <cellStyle name="40% - Accent4 5" xfId="315" xr:uid="{5663BF40-8436-49A3-B00B-933692E6A194}"/>
    <cellStyle name="40% - Accent4 5 2" xfId="3828" xr:uid="{F48358EB-1B16-4847-938F-5F37F5025BFE}"/>
    <cellStyle name="40% - Accent4 6" xfId="316" xr:uid="{E91826F8-6EFA-42AA-9D75-DA4AC7CB8CF4}"/>
    <cellStyle name="40% - Accent4 6 2" xfId="3829" xr:uid="{71E711E5-F29D-453C-87A8-FFEF9A0C8348}"/>
    <cellStyle name="40% - Accent4 7" xfId="317" xr:uid="{0D7D31D5-DC03-4C9A-9103-1A172D846E1D}"/>
    <cellStyle name="40% - Accent4 7 2" xfId="3830" xr:uid="{498B3D62-31B6-464A-A10B-32E4629EDB27}"/>
    <cellStyle name="40% - Accent4 8" xfId="318" xr:uid="{8D997BF6-3764-4B85-8109-2AEEB80DE097}"/>
    <cellStyle name="40% - Accent4 8 2" xfId="3831" xr:uid="{90DE1AAC-0C41-4786-B2AC-25C745A95D1F}"/>
    <cellStyle name="40% - Accent4 9" xfId="319" xr:uid="{5587578D-033C-488D-860B-840F34533FD1}"/>
    <cellStyle name="40% - Accent4 9 2" xfId="3832" xr:uid="{B98F2C2E-70F3-46BF-A582-7BFD6413B191}"/>
    <cellStyle name="40% - Accent5 10" xfId="320" xr:uid="{0CD7262C-D090-4037-A6CD-FA6E644DB5FC}"/>
    <cellStyle name="40% - Accent5 10 2" xfId="3834" xr:uid="{6A792B95-E9B9-4A7B-B4FA-450E9693E50D}"/>
    <cellStyle name="40% - Accent5 11" xfId="321" xr:uid="{D362FE26-75BF-44A1-BB10-AC9259CADB68}"/>
    <cellStyle name="40% - Accent5 11 2" xfId="3835" xr:uid="{FADA2C13-466E-463E-B56B-5C5C73FAED8E}"/>
    <cellStyle name="40% - Accent5 12" xfId="322" xr:uid="{ECABA8F5-6C7A-4B27-A76B-254290EF7BD5}"/>
    <cellStyle name="40% - Accent5 12 2" xfId="3836" xr:uid="{27D5E7CD-3293-438F-A3B7-31F7747E4440}"/>
    <cellStyle name="40% - Accent5 13" xfId="323" xr:uid="{909B03ED-E4AA-49BF-B944-539A41100511}"/>
    <cellStyle name="40% - Accent5 13 2" xfId="3837" xr:uid="{F8C51F05-C8C6-4DED-901D-D1B1F63B8AF6}"/>
    <cellStyle name="40% - Accent5 14" xfId="324" xr:uid="{924608E0-0BDF-4667-A419-417EFF45CBC3}"/>
    <cellStyle name="40% - Accent5 14 2" xfId="3838" xr:uid="{6E8EA8A7-20A1-4673-B7B0-B36CB56A7467}"/>
    <cellStyle name="40% - Accent5 15" xfId="2979" xr:uid="{1902B0CA-5AA6-4657-A0A1-92A4332681A0}"/>
    <cellStyle name="40% - Accent5 16" xfId="1379" xr:uid="{E5098B83-4437-4E9C-98BA-BDF472B21C49}"/>
    <cellStyle name="40% - Accent5 17" xfId="3839" xr:uid="{7CB84E93-B180-438A-B76B-6E2E3101C114}"/>
    <cellStyle name="40% - Accent5 18" xfId="3840" xr:uid="{BD43EEE5-D463-4E00-80F6-D01A168829E3}"/>
    <cellStyle name="40% - Accent5 19" xfId="3841" xr:uid="{2B77ACCD-795F-4F44-BEB4-8A5627286AD4}"/>
    <cellStyle name="40% - Accent5 2" xfId="325" xr:uid="{C5C50D94-045A-4863-8E60-9E3805645CC1}"/>
    <cellStyle name="40% - Accent5 2 2" xfId="4644" xr:uid="{CFCF074C-E482-40CD-8D1B-C45BF09F0F0D}"/>
    <cellStyle name="40% - Accent5 2 3" xfId="3842" xr:uid="{9FA1875C-8181-4160-A2B1-0A8676E92404}"/>
    <cellStyle name="40% - Accent5 20" xfId="3843" xr:uid="{7CDDC213-B377-4B2C-B489-42AB95072D6A}"/>
    <cellStyle name="40% - Accent5 21" xfId="3844" xr:uid="{8A1E5236-0C40-4149-8C2E-026140C2F879}"/>
    <cellStyle name="40% - Accent5 21 2" xfId="4645" xr:uid="{B6D80B2C-D22C-4007-8613-B2D98AA8ABDD}"/>
    <cellStyle name="40% - Accent5 22" xfId="3845" xr:uid="{67BEE991-074A-4BF4-8DFC-6F9DBCEA4444}"/>
    <cellStyle name="40% - Accent5 22 2" xfId="4646" xr:uid="{4DD1910A-FB3A-403E-8150-A8F40BB896FB}"/>
    <cellStyle name="40% - Accent5 23" xfId="3846" xr:uid="{84B3B9B9-6BEF-4D3D-9DBF-2C0BC03E9E46}"/>
    <cellStyle name="40% - Accent5 23 2" xfId="4647" xr:uid="{12EB65E2-3024-4C18-8946-0BD48B77F117}"/>
    <cellStyle name="40% - Accent5 24" xfId="3847" xr:uid="{776B4BA0-C82D-466E-A8CA-3C406CDDB3D3}"/>
    <cellStyle name="40% - Accent5 24 2" xfId="3848" xr:uid="{DB3A3489-706A-4D3D-8504-51BB583ABF2C}"/>
    <cellStyle name="40% - Accent5 25" xfId="3849" xr:uid="{215CDE76-1270-4C89-B9BF-C87DA0DB3449}"/>
    <cellStyle name="40% - Accent5 26" xfId="3850" xr:uid="{002DB9CC-AE42-481E-A316-8F865149106E}"/>
    <cellStyle name="40% - Accent5 26 2" xfId="4648" xr:uid="{D42D0E30-E9E8-41B2-9FA1-8B7EC66583E7}"/>
    <cellStyle name="40% - Accent5 27" xfId="3833" xr:uid="{BDD50399-F6C1-4549-B970-1C003D09FC6D}"/>
    <cellStyle name="40% - Accent5 28" xfId="4649" xr:uid="{20D3B8AC-A541-4151-9CB9-A275C1313B4D}"/>
    <cellStyle name="40% - Accent5 29" xfId="3487" xr:uid="{EB3E80D5-344A-44A8-9C7B-E1964522A596}"/>
    <cellStyle name="40% - Accent5 3" xfId="326" xr:uid="{318DAFFE-8C24-4A18-908B-274576E897AE}"/>
    <cellStyle name="40% - Accent5 3 2" xfId="3851" xr:uid="{9E1AA8F8-CE8B-4BE4-A226-7302F34545C1}"/>
    <cellStyle name="40% - Accent5 4" xfId="327" xr:uid="{08B84870-EB18-4A4A-AA5E-5CB72C1067CC}"/>
    <cellStyle name="40% - Accent5 4 2" xfId="3852" xr:uid="{B84D8EE3-35DB-47D6-9ACC-0C0C391BC00F}"/>
    <cellStyle name="40% - Accent5 5" xfId="328" xr:uid="{4C619781-D7B7-47EB-8692-7753DDA32538}"/>
    <cellStyle name="40% - Accent5 5 2" xfId="3853" xr:uid="{081B7353-C4BA-4D17-9909-6DE02F544359}"/>
    <cellStyle name="40% - Accent5 6" xfId="329" xr:uid="{AC915891-5678-46C5-B2EC-23F71264126D}"/>
    <cellStyle name="40% - Accent5 6 2" xfId="3854" xr:uid="{33948E46-90B5-4C3E-A54B-DF2315F61521}"/>
    <cellStyle name="40% - Accent5 7" xfId="330" xr:uid="{6F4698CB-676F-4DDF-ABAB-44780993780D}"/>
    <cellStyle name="40% - Accent5 7 2" xfId="3855" xr:uid="{CADEFD5E-0388-4F02-82C6-995BD3B43F73}"/>
    <cellStyle name="40% - Accent5 8" xfId="331" xr:uid="{D1AC77C4-05D8-4744-AF69-676F3C7E8E8D}"/>
    <cellStyle name="40% - Accent5 8 2" xfId="3856" xr:uid="{AEE1A2F0-9F09-4380-80F7-68587EE51B16}"/>
    <cellStyle name="40% - Accent5 9" xfId="332" xr:uid="{EF1798F9-C530-48E6-877A-23F19C49BDC9}"/>
    <cellStyle name="40% - Accent5 9 2" xfId="3857" xr:uid="{4899A5BE-4014-4CBE-A5E2-5D56D97F6BDA}"/>
    <cellStyle name="40% - Accent6 10" xfId="333" xr:uid="{198321DC-3AA0-4877-ABB1-2389DD9E0BD2}"/>
    <cellStyle name="40% - Accent6 10 2" xfId="3859" xr:uid="{A27FAE51-E516-419C-8363-213A71ECDAC9}"/>
    <cellStyle name="40% - Accent6 11" xfId="334" xr:uid="{19246256-C579-4C17-9247-280A95477ED0}"/>
    <cellStyle name="40% - Accent6 11 2" xfId="3860" xr:uid="{249CFBFA-B661-4324-987D-FBCD97AAC6BD}"/>
    <cellStyle name="40% - Accent6 12" xfId="335" xr:uid="{34D99AC1-8997-4EA4-8641-C9592226D12A}"/>
    <cellStyle name="40% - Accent6 12 2" xfId="3861" xr:uid="{103FFC32-4733-44CC-A710-19E53D0B81EA}"/>
    <cellStyle name="40% - Accent6 13" xfId="336" xr:uid="{6C309F37-A35C-4D2B-89D6-B5B96BC86EFC}"/>
    <cellStyle name="40% - Accent6 13 2" xfId="3862" xr:uid="{CF9838F1-3F59-43AE-8AD2-4BA6120A39C1}"/>
    <cellStyle name="40% - Accent6 14" xfId="337" xr:uid="{B236986B-48A2-48D3-A619-BC7E9D94F1B9}"/>
    <cellStyle name="40% - Accent6 14 2" xfId="3863" xr:uid="{F3C1BC57-F76B-4C88-B1E5-2F13D13C78B3}"/>
    <cellStyle name="40% - Accent6 15" xfId="2981" xr:uid="{209162A6-C3E7-4296-92C2-A1FF7A67D533}"/>
    <cellStyle name="40% - Accent6 16" xfId="1383" xr:uid="{067797BC-1715-4D00-892F-C36BB000E771}"/>
    <cellStyle name="40% - Accent6 17" xfId="3864" xr:uid="{253FD395-8575-4552-A826-0F2ADC1D7DD5}"/>
    <cellStyle name="40% - Accent6 18" xfId="3865" xr:uid="{6B64B581-25DC-418F-995B-BF08DCE9462D}"/>
    <cellStyle name="40% - Accent6 19" xfId="3866" xr:uid="{AF06FE31-0D94-41A6-8DDC-CF9C596B60B5}"/>
    <cellStyle name="40% - Accent6 2" xfId="338" xr:uid="{087A8137-86AC-408A-94F2-ACCD7346112A}"/>
    <cellStyle name="40% - Accent6 2 2" xfId="4650" xr:uid="{B1D9547B-11C5-4FBF-A1E2-2240A30398CE}"/>
    <cellStyle name="40% - Accent6 2 3" xfId="3867" xr:uid="{7A8B8235-674C-489E-BE9B-708FF2431CD7}"/>
    <cellStyle name="40% - Accent6 20" xfId="3868" xr:uid="{45797873-39BC-4A65-8397-CFE9CFB7DCD8}"/>
    <cellStyle name="40% - Accent6 21" xfId="3869" xr:uid="{74F500F6-87C7-4489-BBDE-74EFA6BFACB5}"/>
    <cellStyle name="40% - Accent6 21 2" xfId="4651" xr:uid="{CB5C6451-7291-4053-8C54-D79659621C61}"/>
    <cellStyle name="40% - Accent6 22" xfId="3870" xr:uid="{8D882882-CBBB-485B-9B73-2AE560E3F4B6}"/>
    <cellStyle name="40% - Accent6 22 2" xfId="4652" xr:uid="{B79D60A2-DB44-4A5D-A9F0-3B8C4DEF6987}"/>
    <cellStyle name="40% - Accent6 23" xfId="3871" xr:uid="{9DDB5054-6A41-4A0F-93B7-2F9D0316146E}"/>
    <cellStyle name="40% - Accent6 23 2" xfId="4653" xr:uid="{8E265CAC-FB4B-4A74-BEC5-DFCA769CAB4C}"/>
    <cellStyle name="40% - Accent6 24" xfId="3872" xr:uid="{166A9C5A-E535-4D7C-A5C5-9D924195F85A}"/>
    <cellStyle name="40% - Accent6 24 2" xfId="3873" xr:uid="{A0C275CF-CE47-4EE2-A862-0171BE8178C4}"/>
    <cellStyle name="40% - Accent6 25" xfId="3874" xr:uid="{1FAD449B-1546-431C-9FBF-B2A26D923DFE}"/>
    <cellStyle name="40% - Accent6 26" xfId="3875" xr:uid="{D9B41DFB-B178-476C-A557-0B21DD1F98FA}"/>
    <cellStyle name="40% - Accent6 26 2" xfId="4654" xr:uid="{9831BA26-5276-449B-9542-C22C3E3DB3D6}"/>
    <cellStyle name="40% - Accent6 27" xfId="3858" xr:uid="{EFFED403-244B-44F2-884F-C5731A080C75}"/>
    <cellStyle name="40% - Accent6 28" xfId="4655" xr:uid="{DE756326-0B98-427B-9855-1E41C7AFD95A}"/>
    <cellStyle name="40% - Accent6 29" xfId="3490" xr:uid="{81962634-DD4D-454A-BDF2-728F316BAEF6}"/>
    <cellStyle name="40% - Accent6 3" xfId="339" xr:uid="{3E7138FA-279B-47BF-834C-824A986761B0}"/>
    <cellStyle name="40% - Accent6 3 2" xfId="3876" xr:uid="{47354A15-5090-4E1E-A38F-FD85E96D19CE}"/>
    <cellStyle name="40% - Accent6 4" xfId="340" xr:uid="{F0063858-9AA0-45B0-8555-F9020BAD450E}"/>
    <cellStyle name="40% - Accent6 4 2" xfId="3877" xr:uid="{28FBE635-9CE8-4521-8152-F81952E08893}"/>
    <cellStyle name="40% - Accent6 5" xfId="341" xr:uid="{81FD268A-22D9-4CDD-81D5-F0551F2A49AF}"/>
    <cellStyle name="40% - Accent6 5 2" xfId="3878" xr:uid="{230B98FD-E440-4FBA-9C94-9A02D8B8850C}"/>
    <cellStyle name="40% - Accent6 6" xfId="342" xr:uid="{6E57D88E-4320-4BAF-9B0A-1985635FC4F5}"/>
    <cellStyle name="40% - Accent6 6 2" xfId="3879" xr:uid="{E628F180-DFE2-40C7-B941-9DCD6BEEB7FB}"/>
    <cellStyle name="40% - Accent6 7" xfId="343" xr:uid="{A9AC304B-90DF-443B-99F7-E8FFED964978}"/>
    <cellStyle name="40% - Accent6 7 2" xfId="3880" xr:uid="{890746D8-1898-4DA2-9254-A295E7CF81E8}"/>
    <cellStyle name="40% - Accent6 8" xfId="344" xr:uid="{207F2118-6B72-4237-8E37-A1BFE9DF560E}"/>
    <cellStyle name="40% - Accent6 8 2" xfId="3881" xr:uid="{9CF26FD2-D9BD-4C1D-A474-53712E2F7D2B}"/>
    <cellStyle name="40% - Accent6 9" xfId="345" xr:uid="{A8964F29-C018-4482-B534-026F45CCAB59}"/>
    <cellStyle name="40% - Accent6 9 2" xfId="3882" xr:uid="{949FD30A-C493-4A69-8A73-43F09D807643}"/>
    <cellStyle name="40% - ส่วนที่ถูกเน้น1" xfId="346" xr:uid="{FEF00CF1-9CF5-4A2B-B48C-D443BB8505A3}"/>
    <cellStyle name="40% - ส่วนที่ถูกเน้น2" xfId="347" xr:uid="{6F1BD157-60B9-41D2-BAFE-70418D3F8954}"/>
    <cellStyle name="40% - ส่วนที่ถูกเน้น3" xfId="348" xr:uid="{E3A1D374-E880-4151-9591-B616F0A9CD4D}"/>
    <cellStyle name="40% - ส่วนที่ถูกเน้น4" xfId="349" xr:uid="{4039DD25-3D88-447B-9443-172870620302}"/>
    <cellStyle name="40% - ส่วนที่ถูกเน้น5" xfId="350" xr:uid="{01044A6C-EC80-44AE-B2A2-3CEC91905E00}"/>
    <cellStyle name="40% - ส่วนที่ถูกเน้น6" xfId="351" xr:uid="{8D3420A6-50A4-4708-8199-B12F31943563}"/>
    <cellStyle name="60% - Accent1 10" xfId="352" xr:uid="{2E603445-2F15-4E3F-AF51-F37521082132}"/>
    <cellStyle name="60% - Accent1 10 2" xfId="3884" xr:uid="{AA745CD7-4AB9-4971-90DF-1E26E7CEA813}"/>
    <cellStyle name="60% - Accent1 11" xfId="353" xr:uid="{4EA40C75-5094-44AC-97BB-320B1715361E}"/>
    <cellStyle name="60% - Accent1 11 2" xfId="3885" xr:uid="{1413DCCA-631F-4C90-8994-B4B0B876B20C}"/>
    <cellStyle name="60% - Accent1 12" xfId="354" xr:uid="{322BC77F-66FF-4AAD-AF5C-660E50774EBD}"/>
    <cellStyle name="60% - Accent1 12 2" xfId="3886" xr:uid="{3306E994-20EC-4603-A404-A10411A13CE1}"/>
    <cellStyle name="60% - Accent1 13" xfId="355" xr:uid="{44FC2AA7-13A9-4A46-A191-33A51FEA07D1}"/>
    <cellStyle name="60% - Accent1 13 2" xfId="3887" xr:uid="{32019222-6926-4910-8769-EBD8095B0FA8}"/>
    <cellStyle name="60% - Accent1 14" xfId="356" xr:uid="{0D270229-1B73-4D04-9826-E10130FACCAC}"/>
    <cellStyle name="60% - Accent1 14 2" xfId="3888" xr:uid="{80344650-6DA8-46ED-B4F3-C746D2C352FA}"/>
    <cellStyle name="60% - Accent1 15" xfId="1364" xr:uid="{95B6FD86-EDDE-43BB-9833-EBB4A1D811BF}"/>
    <cellStyle name="60% - Accent1 16" xfId="3889" xr:uid="{D083C718-BD95-4F1C-AC9C-85BBD3D0415B}"/>
    <cellStyle name="60% - Accent1 17" xfId="3890" xr:uid="{3E5CF531-FD75-464C-AFE0-0F4865FDA315}"/>
    <cellStyle name="60% - Accent1 18" xfId="3891" xr:uid="{A0F3DF7F-350E-4CCD-B028-1089D516E465}"/>
    <cellStyle name="60% - Accent1 19" xfId="3892" xr:uid="{4735039D-D8A0-4B24-945D-2E78BB43EA11}"/>
    <cellStyle name="60% - Accent1 2" xfId="357" xr:uid="{8033ACED-D239-4CA4-9B1D-501A5605C9D2}"/>
    <cellStyle name="60% - Accent1 2 2" xfId="4656" xr:uid="{DC54CD43-FF1E-4770-BB04-B0C06B3A4AB3}"/>
    <cellStyle name="60% - Accent1 2 3" xfId="3893" xr:uid="{4DDAB7D1-2154-4AFD-9A7A-358A3202DDDF}"/>
    <cellStyle name="60% - Accent1 20" xfId="3894" xr:uid="{4A141415-53EF-4C3B-A62F-CDBA2EFAEA61}"/>
    <cellStyle name="60% - Accent1 21" xfId="3895" xr:uid="{4E685C65-5635-4908-966D-20C91B638571}"/>
    <cellStyle name="60% - Accent1 21 2" xfId="3896" xr:uid="{08FF2F67-C810-4900-A534-AC877E37EFC5}"/>
    <cellStyle name="60% - Accent1 22" xfId="3897" xr:uid="{9E83387B-51F7-4104-9ED4-0BC7FA6C00F4}"/>
    <cellStyle name="60% - Accent1 22 2" xfId="4657" xr:uid="{4CD98ADE-6200-45B3-B73A-4E3FE405DCCA}"/>
    <cellStyle name="60% - Accent1 23" xfId="3883" xr:uid="{7079A271-09BB-4C0E-BA25-2F5CC591110E}"/>
    <cellStyle name="60% - Accent1 24" xfId="4658" xr:uid="{E6AD85CA-8574-4239-8DF9-FD8C8B7AFDDD}"/>
    <cellStyle name="60% - Accent1 25" xfId="4659" xr:uid="{27325C1D-5A13-4556-B263-A22F82B1ED08}"/>
    <cellStyle name="60% - Accent1 26" xfId="4859" xr:uid="{A0DF1209-1335-4EF9-BA69-F14AAFC49D81}"/>
    <cellStyle name="60% - Accent1 3" xfId="358" xr:uid="{3ACA6603-FAF1-458A-8ED6-B6FED3664E41}"/>
    <cellStyle name="60% - Accent1 3 2" xfId="3898" xr:uid="{DCF35D95-683B-44F7-9FEF-8C5B22949568}"/>
    <cellStyle name="60% - Accent1 4" xfId="359" xr:uid="{9C77602F-16A3-4391-B9E5-902B20F8021A}"/>
    <cellStyle name="60% - Accent1 4 2" xfId="3899" xr:uid="{83243867-BB92-498C-8803-CC920A965CF0}"/>
    <cellStyle name="60% - Accent1 5" xfId="360" xr:uid="{1DA7609E-5C9B-40A6-A3BD-99DAA2EEE124}"/>
    <cellStyle name="60% - Accent1 5 2" xfId="3900" xr:uid="{A9221458-FE86-4B7F-A632-DD5BA752A2BE}"/>
    <cellStyle name="60% - Accent1 6" xfId="361" xr:uid="{2E1B16BD-FBA1-4541-9057-C51C4B792B59}"/>
    <cellStyle name="60% - Accent1 6 2" xfId="3901" xr:uid="{64158F99-9DB7-4FE6-8DC9-4E129BD15D2D}"/>
    <cellStyle name="60% - Accent1 7" xfId="362" xr:uid="{DEC68642-2FEE-4BF2-9163-5439191C0F74}"/>
    <cellStyle name="60% - Accent1 7 2" xfId="3902" xr:uid="{4F05FB74-FFF5-4CA2-AC0F-489758B1B3BF}"/>
    <cellStyle name="60% - Accent1 8" xfId="363" xr:uid="{1C5940EA-A20A-42D2-9D13-000953EF3A19}"/>
    <cellStyle name="60% - Accent1 8 2" xfId="3903" xr:uid="{B3D2B436-79B9-45FF-972B-0557CAF27A9A}"/>
    <cellStyle name="60% - Accent1 9" xfId="364" xr:uid="{B9A2D457-95E7-4E47-9421-7CB28E20E2AC}"/>
    <cellStyle name="60% - Accent1 9 2" xfId="3904" xr:uid="{2D77C966-CD96-468D-9362-C79F4ADF8E63}"/>
    <cellStyle name="60% - Accent2 10" xfId="365" xr:uid="{73F667C3-7BA2-4AB1-877C-3085E7DAA997}"/>
    <cellStyle name="60% - Accent2 10 2" xfId="3906" xr:uid="{62876EEE-269E-4738-B3EF-4EBC60CB97B9}"/>
    <cellStyle name="60% - Accent2 11" xfId="366" xr:uid="{55DCAF05-FB37-4EDF-86A4-8AF8DEFA0000}"/>
    <cellStyle name="60% - Accent2 11 2" xfId="3907" xr:uid="{1699103A-FC40-4260-B58C-3511E76231DC}"/>
    <cellStyle name="60% - Accent2 12" xfId="367" xr:uid="{C27870FA-D067-413F-B8BC-CE77CE36887E}"/>
    <cellStyle name="60% - Accent2 12 2" xfId="3908" xr:uid="{FA0CD4EA-6BAC-405E-8443-14E3BBEA8DFA}"/>
    <cellStyle name="60% - Accent2 13" xfId="368" xr:uid="{C5C342E5-F926-42B7-A3C8-55C351C842C5}"/>
    <cellStyle name="60% - Accent2 13 2" xfId="3909" xr:uid="{77FB7BB4-F028-4420-813F-31C9A0CABEC4}"/>
    <cellStyle name="60% - Accent2 14" xfId="369" xr:uid="{45F32367-E48E-42D2-B5C2-1F2E4E75E564}"/>
    <cellStyle name="60% - Accent2 14 2" xfId="3910" xr:uid="{560FDA79-75F8-4BDC-B02B-BA0C07F7DAE7}"/>
    <cellStyle name="60% - Accent2 15" xfId="1368" xr:uid="{D17F72C0-AC2D-443B-84B9-C34E9FD222BE}"/>
    <cellStyle name="60% - Accent2 16" xfId="3911" xr:uid="{688368B1-E558-44FB-B04F-865357271E8B}"/>
    <cellStyle name="60% - Accent2 17" xfId="3912" xr:uid="{D9A58338-7370-4C59-98B2-215FFF9C3027}"/>
    <cellStyle name="60% - Accent2 18" xfId="3913" xr:uid="{F07237E8-1BAA-4EE0-A245-D8A916AE8A74}"/>
    <cellStyle name="60% - Accent2 19" xfId="3914" xr:uid="{0EB89891-88D3-4F66-9B44-296D031BA226}"/>
    <cellStyle name="60% - Accent2 2" xfId="370" xr:uid="{AF0CA09A-1CEB-4FFB-BC85-F190CF027930}"/>
    <cellStyle name="60% - Accent2 2 2" xfId="4660" xr:uid="{6489B3FD-2C48-47BA-91CA-45FAF3F27253}"/>
    <cellStyle name="60% - Accent2 2 3" xfId="3915" xr:uid="{62FC18A7-C3AC-4BE4-8A85-15FDD288AA42}"/>
    <cellStyle name="60% - Accent2 20" xfId="3916" xr:uid="{D7CEBAF8-9611-4D65-8584-C46CAFF2D592}"/>
    <cellStyle name="60% - Accent2 21" xfId="3917" xr:uid="{70403C03-5FFC-4976-94BF-160BFCD805D4}"/>
    <cellStyle name="60% - Accent2 21 2" xfId="3918" xr:uid="{0C649FC2-9E7B-4060-BB94-23693ADD718D}"/>
    <cellStyle name="60% - Accent2 22" xfId="3919" xr:uid="{CC830C72-9732-4D82-AB35-01C01E59CBB0}"/>
    <cellStyle name="60% - Accent2 22 2" xfId="4661" xr:uid="{D948E277-70E5-41F4-9AED-30104B230F15}"/>
    <cellStyle name="60% - Accent2 23" xfId="3905" xr:uid="{BB8F66FC-8C59-421E-A3B2-0A969F4F1767}"/>
    <cellStyle name="60% - Accent2 24" xfId="4662" xr:uid="{6FAA0AC5-E175-40A6-BA46-0A28C19309E5}"/>
    <cellStyle name="60% - Accent2 25" xfId="4663" xr:uid="{A4AA7F45-1F13-4529-B11F-63D9650C826A}"/>
    <cellStyle name="60% - Accent2 26" xfId="4861" xr:uid="{4EC3E13F-CD8A-49B0-842F-A7431EB0FB81}"/>
    <cellStyle name="60% - Accent2 3" xfId="371" xr:uid="{53F6CFB8-29C2-49E4-86DE-1B59984E1E6E}"/>
    <cellStyle name="60% - Accent2 3 2" xfId="3920" xr:uid="{20ABA0B4-BD27-4B07-9AC2-F10D678D9758}"/>
    <cellStyle name="60% - Accent2 4" xfId="372" xr:uid="{728CAE68-D3C9-463A-BAF3-74F5B6B73FA2}"/>
    <cellStyle name="60% - Accent2 4 2" xfId="3921" xr:uid="{18A13149-9422-4310-AAD4-4E22DBE3B3B9}"/>
    <cellStyle name="60% - Accent2 5" xfId="373" xr:uid="{10B570D3-5FB5-4021-94A6-FC7CD8756241}"/>
    <cellStyle name="60% - Accent2 5 2" xfId="3922" xr:uid="{C85C9DFE-5688-49BC-84D0-17BEDB94A6CA}"/>
    <cellStyle name="60% - Accent2 6" xfId="374" xr:uid="{69D7D1CC-EAB9-4867-832C-30B56A46F67D}"/>
    <cellStyle name="60% - Accent2 6 2" xfId="3923" xr:uid="{03A7D578-7B1A-44D1-A2F6-9CE97E74B1BF}"/>
    <cellStyle name="60% - Accent2 7" xfId="375" xr:uid="{76D393E8-038C-4D3E-A4FB-330B1E209595}"/>
    <cellStyle name="60% - Accent2 7 2" xfId="3924" xr:uid="{EBC3EE87-7C8E-470D-B832-86BD67B788F4}"/>
    <cellStyle name="60% - Accent2 8" xfId="376" xr:uid="{8C9122A1-6CF3-48DB-8C6A-9AC5D08FA417}"/>
    <cellStyle name="60% - Accent2 8 2" xfId="3925" xr:uid="{29B2012D-A93A-477F-84A8-53AFD2AA5F43}"/>
    <cellStyle name="60% - Accent2 9" xfId="377" xr:uid="{130CB897-C6C8-4D1A-923F-F54F95E5E17A}"/>
    <cellStyle name="60% - Accent2 9 2" xfId="3926" xr:uid="{B054C03D-7115-4AFC-BFEF-B54770FBB77D}"/>
    <cellStyle name="60% - Accent3 10" xfId="378" xr:uid="{2E308B0A-1B02-4491-B7C1-B4DBA8B21E61}"/>
    <cellStyle name="60% - Accent3 10 2" xfId="3928" xr:uid="{B1C797FA-FCE4-4375-8532-8235FFD118A8}"/>
    <cellStyle name="60% - Accent3 11" xfId="379" xr:uid="{0820181F-2244-4AFF-B07F-223DBD627C45}"/>
    <cellStyle name="60% - Accent3 11 2" xfId="3929" xr:uid="{00BC6613-39FE-41C4-89F7-97C3C41F4241}"/>
    <cellStyle name="60% - Accent3 12" xfId="380" xr:uid="{B3B0F947-7AB8-4C41-9DFF-1AE3288A4F35}"/>
    <cellStyle name="60% - Accent3 12 2" xfId="3930" xr:uid="{F595C520-391C-48E3-9E9A-3ACCEED7D15C}"/>
    <cellStyle name="60% - Accent3 13" xfId="381" xr:uid="{53FD0E25-EB2F-4B10-9A15-601AE809D969}"/>
    <cellStyle name="60% - Accent3 13 2" xfId="3931" xr:uid="{86EB6156-27BE-487C-99B0-1144C5F0D6AD}"/>
    <cellStyle name="60% - Accent3 14" xfId="382" xr:uid="{F13F71F4-70BC-4D27-AD5F-D33AF1F6B602}"/>
    <cellStyle name="60% - Accent3 14 2" xfId="3932" xr:uid="{4E480336-96AD-4A26-B073-BDB62BF69AF0}"/>
    <cellStyle name="60% - Accent3 15" xfId="1372" xr:uid="{D784FAD2-7F4A-4F5A-8773-692BEC91AFF6}"/>
    <cellStyle name="60% - Accent3 15 2" xfId="3933" xr:uid="{A81552AE-418F-4B5D-8E82-D817E2E87489}"/>
    <cellStyle name="60% - Accent3 16" xfId="3934" xr:uid="{E051478B-B978-48AD-A794-85E7A7574497}"/>
    <cellStyle name="60% - Accent3 17" xfId="3935" xr:uid="{6EC56E21-411C-465A-8C51-4ABB613E8CDA}"/>
    <cellStyle name="60% - Accent3 18" xfId="3936" xr:uid="{A96D4977-4107-4BD0-867B-5FC99FD4C230}"/>
    <cellStyle name="60% - Accent3 19" xfId="3937" xr:uid="{78A63214-1DC2-4BB4-81B4-754720865567}"/>
    <cellStyle name="60% - Accent3 2" xfId="383" xr:uid="{65B105C4-9927-4027-9AEB-F1D75D5FC330}"/>
    <cellStyle name="60% - Accent3 2 2" xfId="4664" xr:uid="{CA1DBD14-4D12-459A-80EF-55D74193D37A}"/>
    <cellStyle name="60% - Accent3 2 3" xfId="3938" xr:uid="{692F1DA9-2FED-4DDF-8C9C-8161C21D8D88}"/>
    <cellStyle name="60% - Accent3 20" xfId="3939" xr:uid="{4C53323E-B205-4347-823E-B9E1408B4A7F}"/>
    <cellStyle name="60% - Accent3 21" xfId="3940" xr:uid="{71BBAE45-A158-4C44-ABF9-089701DB7304}"/>
    <cellStyle name="60% - Accent3 21 2" xfId="3941" xr:uid="{824CCE60-2877-4122-AADF-AC1FAAAA973B}"/>
    <cellStyle name="60% - Accent3 22" xfId="3942" xr:uid="{6AB3C481-FA8C-487A-884E-BD4405133E3B}"/>
    <cellStyle name="60% - Accent3 22 2" xfId="4665" xr:uid="{3A3AD997-9272-46FD-A992-C79940FA9ABF}"/>
    <cellStyle name="60% - Accent3 23" xfId="3927" xr:uid="{8E19AE8B-004E-42EC-BF76-5D0214E69493}"/>
    <cellStyle name="60% - Accent3 24" xfId="4666" xr:uid="{AC5B9E62-A6B1-4528-8E80-C6F68DD6575B}"/>
    <cellStyle name="60% - Accent3 25" xfId="4667" xr:uid="{007EAE3E-357E-4E7D-B501-C740A71C34F7}"/>
    <cellStyle name="60% - Accent3 26" xfId="4862" xr:uid="{D02157C3-5274-4B92-B348-288D884D71D2}"/>
    <cellStyle name="60% - Accent3 3" xfId="384" xr:uid="{7533E60D-D5D2-4184-8026-9043DA635EB8}"/>
    <cellStyle name="60% - Accent3 3 2" xfId="3943" xr:uid="{14B114EE-F694-4296-A7BB-FAF77EA5541B}"/>
    <cellStyle name="60% - Accent3 4" xfId="385" xr:uid="{C2629CA5-C121-43CA-B7B1-0639F3C2AEC4}"/>
    <cellStyle name="60% - Accent3 4 2" xfId="3944" xr:uid="{7F452FB9-8E4A-4A7F-B10F-50F73106C7D0}"/>
    <cellStyle name="60% - Accent3 5" xfId="386" xr:uid="{CAF4931F-D4FF-4D56-9C22-67FF66A415AB}"/>
    <cellStyle name="60% - Accent3 5 2" xfId="3945" xr:uid="{611664B1-3BDF-492A-A04F-E3C35607E45D}"/>
    <cellStyle name="60% - Accent3 6" xfId="387" xr:uid="{71C97FC1-55C9-46C9-BAC5-8E0B77FBC265}"/>
    <cellStyle name="60% - Accent3 6 2" xfId="3946" xr:uid="{1D53B7A2-C4D1-4072-B1B9-37800924FAE5}"/>
    <cellStyle name="60% - Accent3 7" xfId="388" xr:uid="{15610C50-1407-4C87-A29F-E87A6BFA3999}"/>
    <cellStyle name="60% - Accent3 7 2" xfId="3947" xr:uid="{C2E0793B-F146-4A75-BC84-75A0462FEEE6}"/>
    <cellStyle name="60% - Accent3 8" xfId="389" xr:uid="{B3E415CD-C709-435B-BD14-A3E48A7E28F5}"/>
    <cellStyle name="60% - Accent3 8 2" xfId="3948" xr:uid="{8128CB93-67BB-4B8C-87E4-F852B07CE36A}"/>
    <cellStyle name="60% - Accent3 9" xfId="390" xr:uid="{14AC3F65-648E-44A4-BC09-E0BA5B65AE5F}"/>
    <cellStyle name="60% - Accent3 9 2" xfId="3949" xr:uid="{52B8454E-11E2-4A67-9FC0-BB247C4709C3}"/>
    <cellStyle name="60% - Accent4 10" xfId="391" xr:uid="{9DFB70E9-C751-48D1-8B9A-4B16546CB9DB}"/>
    <cellStyle name="60% - Accent4 10 2" xfId="3951" xr:uid="{50605D23-611A-4384-9CC9-6AF6A8BD5CD8}"/>
    <cellStyle name="60% - Accent4 11" xfId="392" xr:uid="{D4C36679-571C-4C88-8AA6-3F0D28895229}"/>
    <cellStyle name="60% - Accent4 11 2" xfId="3952" xr:uid="{5B63FCE7-D34F-4268-A95B-A70C1C7F02E8}"/>
    <cellStyle name="60% - Accent4 12" xfId="393" xr:uid="{53E6B513-FB51-43D5-9D1C-46AB13398D24}"/>
    <cellStyle name="60% - Accent4 12 2" xfId="3953" xr:uid="{8F64D421-A2B0-4FD4-80DF-CD90B3307396}"/>
    <cellStyle name="60% - Accent4 13" xfId="394" xr:uid="{3F0BEB31-A435-4935-8DF9-4922AF44BB4D}"/>
    <cellStyle name="60% - Accent4 13 2" xfId="3954" xr:uid="{D279E8C2-1C8F-40BE-80DE-B5496AD09C57}"/>
    <cellStyle name="60% - Accent4 14" xfId="395" xr:uid="{BA460D8C-684F-4329-B87B-0C4119225B84}"/>
    <cellStyle name="60% - Accent4 14 2" xfId="3955" xr:uid="{45D9101B-9E13-4441-9686-2A5F9C363145}"/>
    <cellStyle name="60% - Accent4 15" xfId="1376" xr:uid="{95F7F2A0-2DAD-4A9B-82F9-A07FE43C31B3}"/>
    <cellStyle name="60% - Accent4 15 2" xfId="3956" xr:uid="{D483CF3E-64BF-4542-B370-A3D19C8B4D3E}"/>
    <cellStyle name="60% - Accent4 16" xfId="3957" xr:uid="{99C1BA0D-70D9-4C07-8107-AD8DBC14E5C6}"/>
    <cellStyle name="60% - Accent4 17" xfId="3958" xr:uid="{0C1CCE79-A713-47E5-B223-4C895296B0D2}"/>
    <cellStyle name="60% - Accent4 18" xfId="3959" xr:uid="{E4DFB47F-1290-4F84-A13B-1EA8E6AFCA7D}"/>
    <cellStyle name="60% - Accent4 19" xfId="3960" xr:uid="{0A2ACDAA-2D30-4760-AB19-C7783DD37B18}"/>
    <cellStyle name="60% - Accent4 2" xfId="396" xr:uid="{EDAD0E75-359D-41E8-BB18-37AD0216F874}"/>
    <cellStyle name="60% - Accent4 2 2" xfId="4668" xr:uid="{D3C1D694-178A-47C0-B089-CFE6CDEC5DBF}"/>
    <cellStyle name="60% - Accent4 2 3" xfId="3961" xr:uid="{52847D89-D25B-415D-8F09-B7CDE929B491}"/>
    <cellStyle name="60% - Accent4 20" xfId="3962" xr:uid="{847E42F8-1040-4403-B0DA-302754050CC5}"/>
    <cellStyle name="60% - Accent4 21" xfId="3963" xr:uid="{7BCB4042-CCA0-4D9E-9F90-E33A68F85C44}"/>
    <cellStyle name="60% - Accent4 21 2" xfId="3964" xr:uid="{CB43A6A9-6AAA-43ED-8D1E-9BCB22024F2A}"/>
    <cellStyle name="60% - Accent4 22" xfId="3965" xr:uid="{8A17B5AD-828F-4819-A3C8-374D52AD3681}"/>
    <cellStyle name="60% - Accent4 22 2" xfId="4669" xr:uid="{C911F5AA-103F-4B3C-9F91-BCF3177D26DC}"/>
    <cellStyle name="60% - Accent4 23" xfId="3950" xr:uid="{C95C79DA-1816-4B27-BDCE-CF76A473CCDB}"/>
    <cellStyle name="60% - Accent4 24" xfId="4670" xr:uid="{A8911FF3-85A0-4919-AA04-CD968F969402}"/>
    <cellStyle name="60% - Accent4 25" xfId="4671" xr:uid="{C4A834E6-2660-4785-B299-D600916E0939}"/>
    <cellStyle name="60% - Accent4 26" xfId="4863" xr:uid="{73FC488F-9A49-4A6D-A211-A66AB0CBB8CC}"/>
    <cellStyle name="60% - Accent4 3" xfId="397" xr:uid="{07C01395-C562-462F-AEB8-61AF56E983EA}"/>
    <cellStyle name="60% - Accent4 3 2" xfId="3966" xr:uid="{4355EBE5-89E3-40B7-8345-5A809D3BA9A8}"/>
    <cellStyle name="60% - Accent4 4" xfId="398" xr:uid="{CD4136A8-74A5-44D7-B03A-44F126DC1450}"/>
    <cellStyle name="60% - Accent4 4 2" xfId="3967" xr:uid="{E92408C0-6987-4969-A75A-6DC80410ED56}"/>
    <cellStyle name="60% - Accent4 5" xfId="399" xr:uid="{20E4967D-7C90-4A43-8274-668FDD5E5CD0}"/>
    <cellStyle name="60% - Accent4 5 2" xfId="3968" xr:uid="{DCCE0138-4F3A-4390-ADCE-0DC67DA716FE}"/>
    <cellStyle name="60% - Accent4 6" xfId="400" xr:uid="{95AF0548-0F0A-4B9B-891D-9CF23BDA3EE7}"/>
    <cellStyle name="60% - Accent4 6 2" xfId="3969" xr:uid="{D9454AE6-6319-47E1-9B44-6782C6B172C4}"/>
    <cellStyle name="60% - Accent4 7" xfId="401" xr:uid="{3863AC6E-22A5-416F-BA41-6642FAB53AD0}"/>
    <cellStyle name="60% - Accent4 7 2" xfId="3970" xr:uid="{E6DFF67A-3535-46F0-8B04-D2402A8DB736}"/>
    <cellStyle name="60% - Accent4 8" xfId="402" xr:uid="{B533AA3F-C2AA-48B0-A696-469C3B74A632}"/>
    <cellStyle name="60% - Accent4 8 2" xfId="3971" xr:uid="{1E98A62E-E369-4C48-B580-2A4F3A373C7C}"/>
    <cellStyle name="60% - Accent4 9" xfId="403" xr:uid="{3780E8EE-FD3E-48DD-A395-C7BD71D12ABD}"/>
    <cellStyle name="60% - Accent4 9 2" xfId="3972" xr:uid="{506BFEB4-CE4E-440E-A649-4F4DAF2705F6}"/>
    <cellStyle name="60% - Accent5 10" xfId="404" xr:uid="{C830C8ED-2617-41EF-B795-C01924E80A3E}"/>
    <cellStyle name="60% - Accent5 10 2" xfId="3974" xr:uid="{6A7EAEFC-AD1B-426C-9624-60BBFB5CBDFA}"/>
    <cellStyle name="60% - Accent5 11" xfId="405" xr:uid="{EEF5B131-3D7E-4208-96C2-BED5126A533C}"/>
    <cellStyle name="60% - Accent5 11 2" xfId="3975" xr:uid="{61964771-5363-4EBF-8BA9-2A0A6272E569}"/>
    <cellStyle name="60% - Accent5 12" xfId="406" xr:uid="{2534F4FA-A4E2-4A1A-AAA5-A66B374FF6A5}"/>
    <cellStyle name="60% - Accent5 12 2" xfId="3976" xr:uid="{D424A37D-635B-4828-A8D0-A09C174E9985}"/>
    <cellStyle name="60% - Accent5 13" xfId="407" xr:uid="{33C348C7-9F9A-4A6C-A8FE-082AC65A7F9B}"/>
    <cellStyle name="60% - Accent5 13 2" xfId="3977" xr:uid="{296F9A89-418F-4FF7-8123-BCCED8565968}"/>
    <cellStyle name="60% - Accent5 14" xfId="408" xr:uid="{FEFF64FE-04F5-4537-9BBE-D9C2A2A13295}"/>
    <cellStyle name="60% - Accent5 14 2" xfId="3978" xr:uid="{2B82CFD0-A9C3-4577-B45A-A0EEEFABE8FB}"/>
    <cellStyle name="60% - Accent5 15" xfId="1380" xr:uid="{57B4CF8E-F743-409D-8B17-DA3CEA2E64D1}"/>
    <cellStyle name="60% - Accent5 16" xfId="3979" xr:uid="{9A21D70D-C42E-4E25-B4A2-546F62F9847A}"/>
    <cellStyle name="60% - Accent5 17" xfId="3980" xr:uid="{26B4FF97-4D91-441D-945D-B203BD5C4356}"/>
    <cellStyle name="60% - Accent5 18" xfId="3981" xr:uid="{1AE68E8B-4E6E-48E6-B1AC-D10634B77033}"/>
    <cellStyle name="60% - Accent5 19" xfId="3982" xr:uid="{CAD528C4-A3BF-48ED-9FB6-AFEB8E46D51B}"/>
    <cellStyle name="60% - Accent5 2" xfId="409" xr:uid="{C1204FBD-9670-4585-80A0-47F1D31DBBDF}"/>
    <cellStyle name="60% - Accent5 2 2" xfId="4672" xr:uid="{1615E55B-8ED6-4AAD-99F4-172778F86D35}"/>
    <cellStyle name="60% - Accent5 2 3" xfId="3983" xr:uid="{1B3F8DA2-0626-4829-8178-013F05D19CEE}"/>
    <cellStyle name="60% - Accent5 20" xfId="3984" xr:uid="{F373A945-18B5-4DEE-A0A1-C838279EDB81}"/>
    <cellStyle name="60% - Accent5 21" xfId="3985" xr:uid="{02F2E288-3180-4859-9727-573A7D9E6EDB}"/>
    <cellStyle name="60% - Accent5 21 2" xfId="3986" xr:uid="{BBA8FF8C-0310-4BDB-BAB3-0D645A43F817}"/>
    <cellStyle name="60% - Accent5 22" xfId="3987" xr:uid="{1908F802-5862-4C8A-8694-266C1D0D9F52}"/>
    <cellStyle name="60% - Accent5 22 2" xfId="4673" xr:uid="{DA559E80-931A-4ACB-8648-64C745DE01BE}"/>
    <cellStyle name="60% - Accent5 23" xfId="3973" xr:uid="{C07A8FFC-504C-4BC4-90A1-6A06E1310208}"/>
    <cellStyle name="60% - Accent5 24" xfId="4674" xr:uid="{D89C1131-E95D-49E5-9C21-A557C805A348}"/>
    <cellStyle name="60% - Accent5 25" xfId="4675" xr:uid="{02ABD81C-74A7-4D2C-A095-11F3AF0F9F8B}"/>
    <cellStyle name="60% - Accent5 26" xfId="4864" xr:uid="{B58B34E8-3BC8-4A64-BE14-B834D10B60FE}"/>
    <cellStyle name="60% - Accent5 3" xfId="410" xr:uid="{14FAD606-5E5E-41DA-A672-C2CC7AE3BFF6}"/>
    <cellStyle name="60% - Accent5 3 2" xfId="3988" xr:uid="{7C545B24-F510-40C1-BF40-64A3CCCF7ED2}"/>
    <cellStyle name="60% - Accent5 4" xfId="411" xr:uid="{44F2916E-1877-42F2-8EA1-E9EDB021EADF}"/>
    <cellStyle name="60% - Accent5 4 2" xfId="3989" xr:uid="{3C0C2285-D489-456F-B0B3-DC3696103F3A}"/>
    <cellStyle name="60% - Accent5 5" xfId="412" xr:uid="{794392F8-1A94-4635-B84C-27BA07BC26E0}"/>
    <cellStyle name="60% - Accent5 5 2" xfId="3990" xr:uid="{665BE397-0214-42C1-8433-185148F6DACD}"/>
    <cellStyle name="60% - Accent5 6" xfId="413" xr:uid="{60759B22-DA98-46F2-A66E-CB1A0578C093}"/>
    <cellStyle name="60% - Accent5 6 2" xfId="3991" xr:uid="{742BF93E-0320-4798-B083-4FB1C9B3BF55}"/>
    <cellStyle name="60% - Accent5 7" xfId="414" xr:uid="{B10EE902-BE68-41FA-94AA-530DE1C68702}"/>
    <cellStyle name="60% - Accent5 7 2" xfId="3992" xr:uid="{DB88CEE8-AD32-4B1F-BE53-1DA8EFF98BD2}"/>
    <cellStyle name="60% - Accent5 8" xfId="415" xr:uid="{8C2E7922-C079-4C83-8CF2-12B325722949}"/>
    <cellStyle name="60% - Accent5 8 2" xfId="3993" xr:uid="{C9B39858-C16C-4AF1-81B9-21AAED69B885}"/>
    <cellStyle name="60% - Accent5 9" xfId="416" xr:uid="{6CBE60DF-6F25-45D4-8CFC-0CC5D79B98E0}"/>
    <cellStyle name="60% - Accent5 9 2" xfId="3994" xr:uid="{0C5A06BD-97C7-4C1E-BBB5-7A464ED6D23B}"/>
    <cellStyle name="60% - Accent6 10" xfId="417" xr:uid="{F680175A-D2DB-4FF0-A9BB-7BEBD2B2D5A8}"/>
    <cellStyle name="60% - Accent6 10 2" xfId="3996" xr:uid="{1FFD1643-DF72-424E-BBCF-C6E7126D4226}"/>
    <cellStyle name="60% - Accent6 11" xfId="418" xr:uid="{2DF4C084-C8F2-4ADA-9685-49AA25E4CB39}"/>
    <cellStyle name="60% - Accent6 11 2" xfId="3997" xr:uid="{1B79DDCF-C327-42AD-AE6D-65756C8B3966}"/>
    <cellStyle name="60% - Accent6 12" xfId="419" xr:uid="{16FF39D5-5098-4A90-A8E2-2FA0880AC853}"/>
    <cellStyle name="60% - Accent6 12 2" xfId="3998" xr:uid="{92122B72-DF0A-4943-A612-C33414644BD7}"/>
    <cellStyle name="60% - Accent6 13" xfId="420" xr:uid="{D5ED651C-869A-465F-BBD5-DDCE987623B7}"/>
    <cellStyle name="60% - Accent6 13 2" xfId="3999" xr:uid="{8F689555-B44C-4D6C-AD59-1A89136034FB}"/>
    <cellStyle name="60% - Accent6 14" xfId="421" xr:uid="{6F1EE888-B285-4C1C-9CB6-AEE850A716BB}"/>
    <cellStyle name="60% - Accent6 14 2" xfId="4000" xr:uid="{B87D99F2-65E7-4FFC-AD45-8F5C3E99D96F}"/>
    <cellStyle name="60% - Accent6 15" xfId="1384" xr:uid="{6AD536C8-41FB-4F08-87A6-84FC405DADAF}"/>
    <cellStyle name="60% - Accent6 15 2" xfId="4001" xr:uid="{13638D8B-5E36-4CF8-AE30-A3C1443CAE27}"/>
    <cellStyle name="60% - Accent6 16" xfId="4002" xr:uid="{45B2BF8F-5690-4452-84FA-FC31652234D5}"/>
    <cellStyle name="60% - Accent6 17" xfId="4003" xr:uid="{6E68511E-F668-4E02-847B-706640299C32}"/>
    <cellStyle name="60% - Accent6 18" xfId="4004" xr:uid="{7617F315-DFFE-4A83-A37B-657D6C63A644}"/>
    <cellStyle name="60% - Accent6 19" xfId="4005" xr:uid="{F4A6AD74-F0E3-43D0-8C1C-F114F0888D02}"/>
    <cellStyle name="60% - Accent6 2" xfId="422" xr:uid="{4981C8BA-D0A5-47F8-9FA2-6B6D48C4C79A}"/>
    <cellStyle name="60% - Accent6 2 2" xfId="4676" xr:uid="{F3CA7DAE-5837-442A-9F0F-18AA509EE56E}"/>
    <cellStyle name="60% - Accent6 2 3" xfId="4006" xr:uid="{34E8101D-31CC-4E69-BF55-35477AED3B19}"/>
    <cellStyle name="60% - Accent6 20" xfId="4007" xr:uid="{19BE0096-517C-4326-83C2-E2DDFE52A134}"/>
    <cellStyle name="60% - Accent6 21" xfId="4008" xr:uid="{2433E5A8-A560-46BC-9502-9EE5D4CCE039}"/>
    <cellStyle name="60% - Accent6 21 2" xfId="4009" xr:uid="{8EAE5385-1186-458D-AA29-F7E5942BCDDC}"/>
    <cellStyle name="60% - Accent6 22" xfId="4010" xr:uid="{B2C0301E-FCC7-4316-8A82-2B24CCFB7E7C}"/>
    <cellStyle name="60% - Accent6 22 2" xfId="4677" xr:uid="{E1C813F5-A32A-4761-AE36-D807ECC4B175}"/>
    <cellStyle name="60% - Accent6 23" xfId="3995" xr:uid="{3D7ECFBB-172B-4248-A75B-D75A8F6D5B94}"/>
    <cellStyle name="60% - Accent6 24" xfId="4678" xr:uid="{82577C23-1BA7-4229-BC3B-927D7F16DC3B}"/>
    <cellStyle name="60% - Accent6 25" xfId="4679" xr:uid="{3EADD566-A616-4C41-A052-01A0BD9B133C}"/>
    <cellStyle name="60% - Accent6 26" xfId="4865" xr:uid="{E12917E4-99E3-476F-BD06-96286FFAE1D5}"/>
    <cellStyle name="60% - Accent6 3" xfId="423" xr:uid="{43B15AC4-8BC9-414B-9A93-885FE6ADC915}"/>
    <cellStyle name="60% - Accent6 3 2" xfId="4011" xr:uid="{08975FE2-EF45-4646-84BC-198CFDE36A73}"/>
    <cellStyle name="60% - Accent6 4" xfId="424" xr:uid="{FB143E1C-267B-47F0-8A23-3BB0F9CF819D}"/>
    <cellStyle name="60% - Accent6 4 2" xfId="4012" xr:uid="{2CEA695B-D575-4611-8A57-095183AEB3C2}"/>
    <cellStyle name="60% - Accent6 5" xfId="425" xr:uid="{9FBD12FA-3C00-496B-BA1C-D2FD1BE5F804}"/>
    <cellStyle name="60% - Accent6 5 2" xfId="4013" xr:uid="{8724A9DC-C2BE-484B-886A-646839BD63DB}"/>
    <cellStyle name="60% - Accent6 6" xfId="426" xr:uid="{8EF0A063-0963-4E09-AE53-4E475B380759}"/>
    <cellStyle name="60% - Accent6 6 2" xfId="4014" xr:uid="{BFC323AA-C686-4741-929B-07614219D2FA}"/>
    <cellStyle name="60% - Accent6 7" xfId="427" xr:uid="{25E9928D-CF97-4CD8-8D66-F8C41C45C7B8}"/>
    <cellStyle name="60% - Accent6 7 2" xfId="4015" xr:uid="{6D42B41A-166C-4BAF-8FF1-3E4B48540D6C}"/>
    <cellStyle name="60% - Accent6 8" xfId="428" xr:uid="{1D58254E-9B93-4A88-9958-B2B264D1EB5E}"/>
    <cellStyle name="60% - Accent6 8 2" xfId="4016" xr:uid="{9858B3FB-BCFF-472A-AC59-58B15F2CE6C3}"/>
    <cellStyle name="60% - Accent6 9" xfId="429" xr:uid="{5CAD071C-7544-4DF6-A79C-52EFA1641F9D}"/>
    <cellStyle name="60% - Accent6 9 2" xfId="4017" xr:uid="{730540BE-6BA5-4060-8846-F614B3727260}"/>
    <cellStyle name="60% - ส่วนที่ถูกเน้น1" xfId="430" xr:uid="{97F9F6DE-83C7-4321-B670-DE3513683891}"/>
    <cellStyle name="60% - ส่วนที่ถูกเน้น2" xfId="431" xr:uid="{A26DCD09-F7A2-48DB-98F7-B5DB975D292C}"/>
    <cellStyle name="60% - ส่วนที่ถูกเน้น3" xfId="432" xr:uid="{5D8E7907-5607-4DF4-8578-2677E5C2638F}"/>
    <cellStyle name="60% - ส่วนที่ถูกเน้น4" xfId="433" xr:uid="{D23714A4-C0C7-4E08-B593-0D0DD49FF110}"/>
    <cellStyle name="60% - ส่วนที่ถูกเน้น5" xfId="434" xr:uid="{6C521442-D33F-49BE-B1AF-A1E27994B873}"/>
    <cellStyle name="60% - ส่วนที่ถูกเน้น6" xfId="435" xr:uid="{C9E248ED-FAFF-4EE9-B696-0300812399B9}"/>
    <cellStyle name="6Ab&amp;&amp;L&amp;&quot;Book Antiqua,Regular&quot;&amp;F. &amp;A_x000a_&amp;D, &amp;Tb" xfId="1409" xr:uid="{2ADFE21E-98DA-41D8-80D0-137DADA87D1B}"/>
    <cellStyle name="75" xfId="436" xr:uid="{4AF8EE5D-8257-46B5-9D82-ACB7EC049858}"/>
    <cellStyle name="75 2" xfId="437" xr:uid="{37CF46EE-CE1B-4CDC-A7FA-005BEA4745A0}"/>
    <cellStyle name="75 2 2" xfId="438" xr:uid="{8960F274-A513-47DA-9383-0188C58F08BF}"/>
    <cellStyle name="75 2 3" xfId="439" xr:uid="{E419DB90-813A-4480-9E49-FE4FD3781D12}"/>
    <cellStyle name="75 2 4" xfId="440" xr:uid="{A02D3A4C-8441-4098-A05A-509D4D37B70B}"/>
    <cellStyle name="75 2 5" xfId="441" xr:uid="{E796DFEA-3D0E-40ED-842A-C2F729B3F864}"/>
    <cellStyle name="75 3" xfId="442" xr:uid="{2E08437E-2392-4EB6-9444-FD0F496A7A26}"/>
    <cellStyle name="75 4" xfId="443" xr:uid="{DB38F118-F112-4516-BCD8-DDD1910431D0}"/>
    <cellStyle name="75 5" xfId="444" xr:uid="{567FC3CB-BE5F-49C9-8B77-9BBA9A8AFDCB}"/>
    <cellStyle name="75 6" xfId="445" xr:uid="{A5654EBE-780E-4ADE-B6F0-0BC7947E0C56}"/>
    <cellStyle name="A_x0001_" xfId="446" xr:uid="{72E27D28-7845-44F8-A930-A50D94B9A1BA}"/>
    <cellStyle name="A_x0001_ 10" xfId="447" xr:uid="{AA7DF581-28BE-448B-9887-01CA941BF7E9}"/>
    <cellStyle name="A_x0001_ 11" xfId="448" xr:uid="{7F71AF26-0A2D-486E-99E7-0F57CAB1D149}"/>
    <cellStyle name="A_x0001_ 2" xfId="449" xr:uid="{76EDEB8B-4AA7-4845-BB84-2DEDFF01BA4E}"/>
    <cellStyle name="A_x0001_ 2 2" xfId="450" xr:uid="{A15E4FF9-B07C-4F4F-BF55-3CB70B6565B5}"/>
    <cellStyle name="A_x0001_ 2 3" xfId="451" xr:uid="{1D077369-1CAC-4AD8-9344-65A3D37611C2}"/>
    <cellStyle name="A_x0001_ 2 4" xfId="452" xr:uid="{33A88099-CB8A-42B1-8D9B-834C549A52E1}"/>
    <cellStyle name="A_x0001_ 2 5" xfId="453" xr:uid="{9686D30B-66EC-4C32-BA60-B433DEF53D80}"/>
    <cellStyle name="A_x0001_ 3" xfId="454" xr:uid="{6B7B26A1-F864-4B89-8C65-70FC918F767E}"/>
    <cellStyle name="A_x0001_ 4" xfId="455" xr:uid="{71A45572-20A2-46D1-895C-C5145466587B}"/>
    <cellStyle name="A_x0001_ 5" xfId="456" xr:uid="{A8E7D07A-73CD-44C6-848A-4E4474AB9555}"/>
    <cellStyle name="A_x0001_ 6" xfId="457" xr:uid="{E14FE1FE-9CC3-4946-A6D3-50E21FCF3C49}"/>
    <cellStyle name="A_x0001_ 7" xfId="458" xr:uid="{A8A4CF67-DEE4-4E06-A476-EF85C6DCD7FE}"/>
    <cellStyle name="A_x0001_ 8" xfId="459" xr:uid="{F721C362-5FB8-41A1-B0D0-904AD85AA022}"/>
    <cellStyle name="A_x0001_ 9" xfId="460" xr:uid="{F9620726-33BF-498D-A6DB-D30B26045ED6}"/>
    <cellStyle name="Accent1 - 20%" xfId="1520" xr:uid="{1B733A2C-ED63-4172-B595-8D095CA8E7DF}"/>
    <cellStyle name="Accent1 - 40%" xfId="1521" xr:uid="{C50D8773-D61B-4915-A678-819F46CA31C1}"/>
    <cellStyle name="Accent1 - 60%" xfId="1522" xr:uid="{1168FEC8-4286-4E9F-902F-FF40D4D05D79}"/>
    <cellStyle name="Accent1 10" xfId="461" xr:uid="{026331F0-9837-4885-AD0F-972A6CCEC4B7}"/>
    <cellStyle name="Accent1 10 2" xfId="4019" xr:uid="{2321DC3D-1DB5-49B3-836E-5D412BC9BA60}"/>
    <cellStyle name="Accent1 11" xfId="462" xr:uid="{0F9297D8-3CFA-47DD-ADF0-D3E1CB51A700}"/>
    <cellStyle name="Accent1 11 2" xfId="4020" xr:uid="{DD4528B5-4711-4264-A8F9-3EB92A853F0C}"/>
    <cellStyle name="Accent1 12" xfId="463" xr:uid="{B8B9828A-C6C0-4C00-B075-C7FE2866964A}"/>
    <cellStyle name="Accent1 12 2" xfId="4021" xr:uid="{64B682AA-9BB1-417D-87C8-5895B81C3F81}"/>
    <cellStyle name="Accent1 13" xfId="464" xr:uid="{FA61E7ED-81B7-4558-8700-5E68A6A878D6}"/>
    <cellStyle name="Accent1 13 2" xfId="4022" xr:uid="{23296070-5BA1-4797-80E9-A5FC18BCDC6F}"/>
    <cellStyle name="Accent1 14" xfId="465" xr:uid="{63009A16-6BC3-4243-AE0A-57B33E41738B}"/>
    <cellStyle name="Accent1 14 2" xfId="4023" xr:uid="{36A8DED5-4AF2-42B7-973F-289DC7E1A616}"/>
    <cellStyle name="Accent1 15" xfId="1361" xr:uid="{BEEBE113-E9C6-4808-8187-027FBB257E74}"/>
    <cellStyle name="Accent1 16" xfId="3151" xr:uid="{3727A2EF-73FE-4FBB-8B0F-795A00530972}"/>
    <cellStyle name="Accent1 17" xfId="4024" xr:uid="{39634C36-A77E-4118-9EF1-C932D842E068}"/>
    <cellStyle name="Accent1 18" xfId="4025" xr:uid="{2904FC84-B1F2-4878-BFC1-AA6D5DDE3131}"/>
    <cellStyle name="Accent1 19" xfId="4026" xr:uid="{A02E62EF-741A-4A00-AAB2-0EAAD38017E0}"/>
    <cellStyle name="Accent1 2" xfId="466" xr:uid="{3FD36333-4DE8-47A0-BDBD-F48D22A547A0}"/>
    <cellStyle name="Accent1 2 2" xfId="4680" xr:uid="{DDD701D2-C852-4E3A-8A62-6E3F46FD65EC}"/>
    <cellStyle name="Accent1 2 3" xfId="4027" xr:uid="{552F373D-AB61-4EC6-8C00-523F46CD8E6E}"/>
    <cellStyle name="Accent1 20" xfId="4028" xr:uid="{39C46039-4AA8-4147-80EA-21977B3DC0EE}"/>
    <cellStyle name="Accent1 21" xfId="4029" xr:uid="{8E4D6F4A-68B3-4D7D-8BF3-7292280179AC}"/>
    <cellStyle name="Accent1 21 2" xfId="4030" xr:uid="{5FFD3D29-7739-431F-AAA8-E1B57EE8CC2F}"/>
    <cellStyle name="Accent1 22" xfId="4031" xr:uid="{3E1D46FA-8B69-47B4-8B38-A5A31F5E0DFA}"/>
    <cellStyle name="Accent1 22 2" xfId="4681" xr:uid="{ADD035D7-CAAD-4CF9-AEF9-9527CD835553}"/>
    <cellStyle name="Accent1 23" xfId="4018" xr:uid="{9651839C-2057-4A50-988B-903DC7513346}"/>
    <cellStyle name="Accent1 24" xfId="4682" xr:uid="{8C13D58C-CEBE-4A5B-8597-63FCF2DDBE0B}"/>
    <cellStyle name="Accent1 25" xfId="4683" xr:uid="{4153F7D2-4C16-4FFD-BE97-351CADCCDE0E}"/>
    <cellStyle name="Accent1 26" xfId="3473" xr:uid="{B58AC199-F1DB-4FC7-B6F9-A4B1BC980A2D}"/>
    <cellStyle name="Accent1 3" xfId="467" xr:uid="{A985354B-DA49-4262-AAC9-3985D0A2CD5B}"/>
    <cellStyle name="Accent1 3 2" xfId="4032" xr:uid="{6FD00885-BCA7-41F1-83DC-6E3E5394ADAE}"/>
    <cellStyle name="Accent1 4" xfId="468" xr:uid="{6364AA4D-5BAD-465A-B170-2B50961BA0A4}"/>
    <cellStyle name="Accent1 4 2" xfId="4033" xr:uid="{C833F2E0-FD30-46A0-8FC5-76C63B619C26}"/>
    <cellStyle name="Accent1 5" xfId="469" xr:uid="{4835F65E-D49E-4131-A220-B332A2D9F302}"/>
    <cellStyle name="Accent1 5 2" xfId="4034" xr:uid="{07AB26E4-BB69-4A1A-ACDF-8834C239E572}"/>
    <cellStyle name="Accent1 6" xfId="470" xr:uid="{0510A81C-8F99-4A25-A9EB-C9B9F0691BA8}"/>
    <cellStyle name="Accent1 6 2" xfId="4035" xr:uid="{7FD6D95F-FA5B-44D4-8909-46B113959E2C}"/>
    <cellStyle name="Accent1 7" xfId="471" xr:uid="{C81BF8A7-B4AC-44A6-9A05-6888A1A90566}"/>
    <cellStyle name="Accent1 7 2" xfId="4036" xr:uid="{F3171976-CDA6-4EA8-B880-12FFFEACD44D}"/>
    <cellStyle name="Accent1 8" xfId="472" xr:uid="{F65C65A6-DAEF-47D6-9C99-6CE0950A5E17}"/>
    <cellStyle name="Accent1 8 2" xfId="4037" xr:uid="{0744A563-5119-43F9-85DF-BC62C2695CB7}"/>
    <cellStyle name="Accent1 9" xfId="473" xr:uid="{F5951E67-986D-4CC2-8A59-98A197820A56}"/>
    <cellStyle name="Accent1 9 2" xfId="4038" xr:uid="{115B4218-719C-43F4-A728-2202B00F04CA}"/>
    <cellStyle name="Accent2 - 20%" xfId="1523" xr:uid="{88154822-DA23-46EA-ACC4-3A328453D1D5}"/>
    <cellStyle name="Accent2 - 40%" xfId="1524" xr:uid="{2F8011C6-4A59-4C58-9864-784B7765F097}"/>
    <cellStyle name="Accent2 - 60%" xfId="1525" xr:uid="{E748C559-0ADC-494C-9141-9B2FEC507E68}"/>
    <cellStyle name="Accent2 10" xfId="474" xr:uid="{EB9C39FF-2DE3-4E92-B4B4-DCD829DB3285}"/>
    <cellStyle name="Accent2 10 2" xfId="4040" xr:uid="{4750EE86-15C6-438F-BCA5-DC3F57CEE719}"/>
    <cellStyle name="Accent2 11" xfId="475" xr:uid="{609C7F9C-01DD-4C5B-96A6-A987C9D0093E}"/>
    <cellStyle name="Accent2 11 2" xfId="4041" xr:uid="{DA4C707E-852A-4635-B07F-9257C7D2C0E1}"/>
    <cellStyle name="Accent2 12" xfId="476" xr:uid="{23A9493D-7B40-43FC-8D9D-2CACF20E2C84}"/>
    <cellStyle name="Accent2 12 2" xfId="4042" xr:uid="{853D524B-7AFB-420C-810E-F4AF45D86ABC}"/>
    <cellStyle name="Accent2 13" xfId="477" xr:uid="{416FC5E7-D618-47D9-ADA9-D7A637CE8B78}"/>
    <cellStyle name="Accent2 13 2" xfId="4043" xr:uid="{D25B6491-DAF4-45E3-8990-ECFC78D8B421}"/>
    <cellStyle name="Accent2 14" xfId="478" xr:uid="{150F5EBD-5E49-4D91-855F-C413369CFD7B}"/>
    <cellStyle name="Accent2 14 2" xfId="4044" xr:uid="{FD3077B1-5C8A-48E3-85D0-3E090A9AB15C}"/>
    <cellStyle name="Accent2 15" xfId="1365" xr:uid="{2E1A75F9-C980-47E4-A657-8E862471FEB3}"/>
    <cellStyle name="Accent2 16" xfId="3152" xr:uid="{B610A0CF-FD30-4FFE-BAF8-A2D73CE3CF50}"/>
    <cellStyle name="Accent2 17" xfId="4045" xr:uid="{5DA848B2-AE31-45A3-9CA9-06EBD2AA3BB6}"/>
    <cellStyle name="Accent2 18" xfId="4046" xr:uid="{2135F859-5F4E-4B0D-80F8-0B180DB22C3B}"/>
    <cellStyle name="Accent2 19" xfId="4047" xr:uid="{B1BF4CEB-FCC1-46EA-9E92-18B70824CE03}"/>
    <cellStyle name="Accent2 2" xfId="479" xr:uid="{9444F3BE-F249-40F9-A682-BC28AC7AF426}"/>
    <cellStyle name="Accent2 2 2" xfId="4684" xr:uid="{72D22B7F-E3D8-492E-90A8-17795E1F9CEE}"/>
    <cellStyle name="Accent2 2 3" xfId="4048" xr:uid="{1CC884F7-8163-4B01-9768-1C937C204296}"/>
    <cellStyle name="Accent2 20" xfId="4049" xr:uid="{B1E3AB7F-F1ED-49CC-8ECA-9527C2EE30EC}"/>
    <cellStyle name="Accent2 21" xfId="4050" xr:uid="{368C3D9E-8E1C-4D77-BABF-9F42AB6485DF}"/>
    <cellStyle name="Accent2 21 2" xfId="4051" xr:uid="{DDB65C68-E5E4-462E-A020-FFB3F3B1E777}"/>
    <cellStyle name="Accent2 22" xfId="4052" xr:uid="{6C4D2FD8-D481-470D-B5A6-A8DFD5740E7A}"/>
    <cellStyle name="Accent2 22 2" xfId="4685" xr:uid="{FDED35FA-2353-46A2-A155-F6B230BD6AF6}"/>
    <cellStyle name="Accent2 23" xfId="4039" xr:uid="{6647B29A-93F8-4AC1-96E3-18229C0C753E}"/>
    <cellStyle name="Accent2 24" xfId="4686" xr:uid="{7DCB969D-5F74-4B66-9DC9-F796D4999BC4}"/>
    <cellStyle name="Accent2 25" xfId="4687" xr:uid="{0C31A08F-B62F-4E46-9F2D-84A48BEE57C2}"/>
    <cellStyle name="Accent2 26" xfId="3476" xr:uid="{8CABF8A2-8D31-4A98-86B5-B95C9C2445B6}"/>
    <cellStyle name="Accent2 3" xfId="480" xr:uid="{618B40FA-B187-47B0-A6DC-1F3A9EBBB475}"/>
    <cellStyle name="Accent2 3 2" xfId="4053" xr:uid="{64F55437-1653-4654-BAE1-A57892D4B5D2}"/>
    <cellStyle name="Accent2 4" xfId="481" xr:uid="{6A262B3C-C5E4-4594-92C9-89824CEE3E3B}"/>
    <cellStyle name="Accent2 4 2" xfId="4054" xr:uid="{878A8524-1B16-4E26-BBE2-063FBB244280}"/>
    <cellStyle name="Accent2 5" xfId="482" xr:uid="{B2E83EAB-4838-4E88-9DEF-7F1BED4A48A6}"/>
    <cellStyle name="Accent2 5 2" xfId="4055" xr:uid="{0A9720E1-0230-42EE-B5B7-0AC9903FCE39}"/>
    <cellStyle name="Accent2 6" xfId="483" xr:uid="{28A5F91B-025D-4416-B19E-656B1F1946DB}"/>
    <cellStyle name="Accent2 6 2" xfId="4056" xr:uid="{11C07911-A6E2-4CB0-8922-2D9C5569FB39}"/>
    <cellStyle name="Accent2 7" xfId="484" xr:uid="{925F128C-A4C6-4D30-84FD-0CB056E69CD3}"/>
    <cellStyle name="Accent2 7 2" xfId="4057" xr:uid="{19EE5BDF-FAD0-47DC-AA89-595639F37A2F}"/>
    <cellStyle name="Accent2 8" xfId="485" xr:uid="{A07F3FA4-60F3-4AAB-9349-375771158533}"/>
    <cellStyle name="Accent2 8 2" xfId="4058" xr:uid="{20BF815C-3DBC-401A-9E35-5E6527DF5A94}"/>
    <cellStyle name="Accent2 9" xfId="486" xr:uid="{B8E0FA0E-7002-418C-ADB6-205875FEEB0A}"/>
    <cellStyle name="Accent2 9 2" xfId="4059" xr:uid="{50E6C5AB-0F69-4BC5-B193-26B87FB8DBF0}"/>
    <cellStyle name="Accent3 - 20%" xfId="1526" xr:uid="{7A7B9340-008C-42E4-A8BB-DEA04705279A}"/>
    <cellStyle name="Accent3 - 40%" xfId="1527" xr:uid="{ED136A85-3B96-474C-9A29-5092941228E7}"/>
    <cellStyle name="Accent3 - 60%" xfId="1528" xr:uid="{19AC0A20-52B1-436E-9124-DA2A46D68525}"/>
    <cellStyle name="Accent3 10" xfId="487" xr:uid="{E2C37066-CC09-418F-908A-964DC5B7A413}"/>
    <cellStyle name="Accent3 10 2" xfId="4061" xr:uid="{C4E2FCCC-F56B-483C-9544-9B2A18C9D0BF}"/>
    <cellStyle name="Accent3 11" xfId="488" xr:uid="{D0F87A58-1505-4D97-A345-C997351BEE10}"/>
    <cellStyle name="Accent3 11 2" xfId="4062" xr:uid="{53470931-D002-437B-B2CC-B006CF706FAB}"/>
    <cellStyle name="Accent3 12" xfId="489" xr:uid="{6DBCF734-1AA2-456C-920F-3D1877CD5762}"/>
    <cellStyle name="Accent3 12 2" xfId="4063" xr:uid="{EF2D8620-434D-47D6-B56A-02D75EC2FCDC}"/>
    <cellStyle name="Accent3 13" xfId="490" xr:uid="{474D59EC-C0A6-45CB-B11D-7A52FDE2E5A9}"/>
    <cellStyle name="Accent3 13 2" xfId="4064" xr:uid="{1C4C98AC-99D8-427E-B86D-982ABA223BA6}"/>
    <cellStyle name="Accent3 14" xfId="491" xr:uid="{78A8C486-72BB-4E92-BEF1-9AC42754116C}"/>
    <cellStyle name="Accent3 14 2" xfId="4065" xr:uid="{DBC5FA9E-91CA-4430-BB98-C56AA1EC31A0}"/>
    <cellStyle name="Accent3 15" xfId="1369" xr:uid="{6BBAE6A2-C8B5-4A8B-810E-42CD21DBEC42}"/>
    <cellStyle name="Accent3 16" xfId="3153" xr:uid="{E6D17994-F878-4F02-8804-4ADD37F99B18}"/>
    <cellStyle name="Accent3 17" xfId="4066" xr:uid="{B7BE2EEA-6982-40C8-95F8-B620C6BDFC0E}"/>
    <cellStyle name="Accent3 18" xfId="4067" xr:uid="{61349598-9618-4A10-BD90-E3DC02ED9007}"/>
    <cellStyle name="Accent3 19" xfId="4068" xr:uid="{2EF817F8-9044-438B-920B-74682D3FA384}"/>
    <cellStyle name="Accent3 2" xfId="492" xr:uid="{160E1E83-3D65-481D-AFF0-268100FE299C}"/>
    <cellStyle name="Accent3 2 2" xfId="4688" xr:uid="{63A0F80D-9CF0-4EB4-8303-CBC7932185FD}"/>
    <cellStyle name="Accent3 2 3" xfId="4069" xr:uid="{E2A108C0-CC92-4C4D-A3ED-78E1DB1231AD}"/>
    <cellStyle name="Accent3 20" xfId="4070" xr:uid="{6BEFBC14-E7EF-401E-B512-EC41D3A0207D}"/>
    <cellStyle name="Accent3 21" xfId="4071" xr:uid="{91538929-FEE8-4FAF-96EA-4EA26823D9E5}"/>
    <cellStyle name="Accent3 21 2" xfId="4072" xr:uid="{1A1D7B95-29E5-4DE1-9F3B-5DB76178CB26}"/>
    <cellStyle name="Accent3 22" xfId="4073" xr:uid="{F672A57F-428B-49AC-BFC3-1E385AB8A5B1}"/>
    <cellStyle name="Accent3 22 2" xfId="4689" xr:uid="{19173E41-CFC4-46E1-AA42-459A5140C7FB}"/>
    <cellStyle name="Accent3 23" xfId="4060" xr:uid="{AEF6C1CE-3845-4AD0-ADB2-1FD5A28DBCA7}"/>
    <cellStyle name="Accent3 24" xfId="4690" xr:uid="{9DA90B55-EC18-48A8-9B63-B782B475AE76}"/>
    <cellStyle name="Accent3 25" xfId="4691" xr:uid="{9F43D938-343D-4396-9741-7F1E8F099552}"/>
    <cellStyle name="Accent3 26" xfId="3479" xr:uid="{8B8C6978-3392-4932-B806-2F20D4742410}"/>
    <cellStyle name="Accent3 3" xfId="493" xr:uid="{1E9C1237-7751-4241-AB6C-7204B9761EAD}"/>
    <cellStyle name="Accent3 3 2" xfId="4074" xr:uid="{1836E76F-7D04-469B-85FD-DCF9AB0E10D4}"/>
    <cellStyle name="Accent3 4" xfId="494" xr:uid="{2859DAFD-4BF4-4091-A0D8-B75B0EDA05E7}"/>
    <cellStyle name="Accent3 4 2" xfId="4075" xr:uid="{7994C879-3F96-427D-8B33-DCC63A3C98DF}"/>
    <cellStyle name="Accent3 5" xfId="495" xr:uid="{0F8A8C22-3EA1-48B9-A714-9B7DC3BB290C}"/>
    <cellStyle name="Accent3 5 2" xfId="4076" xr:uid="{2539E54F-FA50-4BF3-8008-08A9348D0F02}"/>
    <cellStyle name="Accent3 6" xfId="496" xr:uid="{9358A7E9-3C4B-45CF-AD3B-52E8AD1C6F65}"/>
    <cellStyle name="Accent3 6 2" xfId="4077" xr:uid="{087BD7A9-4CAD-4C7F-8A94-47504F4F2ED2}"/>
    <cellStyle name="Accent3 7" xfId="497" xr:uid="{6E625468-CFBD-4EA9-A310-30871DB11B67}"/>
    <cellStyle name="Accent3 7 2" xfId="4078" xr:uid="{841440DB-D2CA-4F04-A2BC-C352639EA93F}"/>
    <cellStyle name="Accent3 8" xfId="498" xr:uid="{2F292FC9-EF35-4F4F-BDDE-8618D75564BF}"/>
    <cellStyle name="Accent3 8 2" xfId="4079" xr:uid="{DBA0E467-20A0-456B-9801-CF2ECBED7981}"/>
    <cellStyle name="Accent3 9" xfId="499" xr:uid="{4BD43F06-CE64-4994-A02B-F28F7FE89FBC}"/>
    <cellStyle name="Accent3 9 2" xfId="4080" xr:uid="{FA3F6D53-E89F-4474-87CB-972C41DA6AF5}"/>
    <cellStyle name="Accent4 - 20%" xfId="1529" xr:uid="{6BB3443E-1F6E-4735-AD9C-A28DAB2A8EB8}"/>
    <cellStyle name="Accent4 - 40%" xfId="1530" xr:uid="{BE7900A3-2BC8-42ED-849F-69E7A4D072DD}"/>
    <cellStyle name="Accent4 - 60%" xfId="1531" xr:uid="{485FCCDD-1F19-4FC4-877C-99868453B841}"/>
    <cellStyle name="Accent4 10" xfId="500" xr:uid="{2FB554CA-CC0A-4B1C-BDB9-3039B13EA02B}"/>
    <cellStyle name="Accent4 10 2" xfId="4082" xr:uid="{83881F5E-8B08-49C4-AF26-EA42EE80E89B}"/>
    <cellStyle name="Accent4 11" xfId="501" xr:uid="{33BBC8B1-FD60-4CDC-99D9-383CF4BD22B7}"/>
    <cellStyle name="Accent4 11 2" xfId="4083" xr:uid="{A25460E0-2614-47D9-A031-D4DA54FA52B3}"/>
    <cellStyle name="Accent4 12" xfId="502" xr:uid="{B40D7DA2-F61F-4728-AAAE-AC2116A2BE2D}"/>
    <cellStyle name="Accent4 12 2" xfId="4084" xr:uid="{FEB29638-D744-46E8-9CB8-957EC36E1966}"/>
    <cellStyle name="Accent4 13" xfId="503" xr:uid="{FBCB68AD-696E-4542-BDE6-479800611279}"/>
    <cellStyle name="Accent4 13 2" xfId="4085" xr:uid="{DA09A626-7DE5-45F6-A911-BCC21994CB92}"/>
    <cellStyle name="Accent4 14" xfId="504" xr:uid="{2C189DDA-4C6D-45AF-AD08-0FEF51B335BD}"/>
    <cellStyle name="Accent4 14 2" xfId="4086" xr:uid="{7DFBB677-9407-4202-B32A-8F682213CADD}"/>
    <cellStyle name="Accent4 15" xfId="1373" xr:uid="{ED71D336-FCF1-4F6A-973F-1095B42E3D7A}"/>
    <cellStyle name="Accent4 16" xfId="3154" xr:uid="{428ACAD0-EE28-4CAC-9980-38E90E4983D8}"/>
    <cellStyle name="Accent4 17" xfId="4087" xr:uid="{97D76C36-1664-4F67-8BA5-6A4354542D16}"/>
    <cellStyle name="Accent4 18" xfId="4088" xr:uid="{92B7740C-CF8E-4AEB-9AAB-A88B1A7D408B}"/>
    <cellStyle name="Accent4 19" xfId="4089" xr:uid="{E8C89182-13FA-4689-BAC9-D27E38F6432E}"/>
    <cellStyle name="Accent4 2" xfId="505" xr:uid="{74181BAC-9D8B-438D-9B01-D30CD8A1CFD8}"/>
    <cellStyle name="Accent4 2 2" xfId="4692" xr:uid="{A519E9D2-C7A7-481B-8F53-5FFF7B4B4EE0}"/>
    <cellStyle name="Accent4 2 3" xfId="4090" xr:uid="{0870414C-0864-4D14-9B1F-3CB054E780BD}"/>
    <cellStyle name="Accent4 20" xfId="4091" xr:uid="{6609199E-11C3-4C4B-958B-F95D3DC1FA42}"/>
    <cellStyle name="Accent4 21" xfId="4092" xr:uid="{AAB577AC-CF2E-4AA8-9CBA-B2B7386BD852}"/>
    <cellStyle name="Accent4 21 2" xfId="4093" xr:uid="{04963709-3D2E-4E0A-A7ED-2B131DD43C44}"/>
    <cellStyle name="Accent4 22" xfId="4094" xr:uid="{2F202D22-F033-4663-B6D6-BA15425585E7}"/>
    <cellStyle name="Accent4 22 2" xfId="4693" xr:uid="{CB157375-AEF7-4568-9B8C-345B5DC746DC}"/>
    <cellStyle name="Accent4 23" xfId="4081" xr:uid="{17487C65-30A9-4574-8089-16D7CEFFCD2E}"/>
    <cellStyle name="Accent4 24" xfId="4694" xr:uid="{A5D22952-C5B0-4741-8884-02DD66369A49}"/>
    <cellStyle name="Accent4 25" xfId="4695" xr:uid="{99BF0656-D006-4897-BF78-CF596F1F3AE1}"/>
    <cellStyle name="Accent4 26" xfId="3482" xr:uid="{E40D71FC-9032-44F5-A459-636C3BA3AAEE}"/>
    <cellStyle name="Accent4 3" xfId="506" xr:uid="{64B05C48-8944-4107-BC2D-B86317A7386E}"/>
    <cellStyle name="Accent4 3 2" xfId="4095" xr:uid="{CEECF240-88BA-4BA2-860A-EAB300E64EE0}"/>
    <cellStyle name="Accent4 4" xfId="507" xr:uid="{C5CB00C5-44C8-4C53-996C-1F08664BD956}"/>
    <cellStyle name="Accent4 4 2" xfId="4096" xr:uid="{DDD9D6E6-5F8A-40DB-8EDE-0F4F3ADF68FB}"/>
    <cellStyle name="Accent4 5" xfId="508" xr:uid="{7C85A510-995A-49F7-9012-27FFEFB2ADB7}"/>
    <cellStyle name="Accent4 5 2" xfId="4097" xr:uid="{AAD56EF8-9C6D-41B0-8739-1A0D8585F8C6}"/>
    <cellStyle name="Accent4 6" xfId="509" xr:uid="{4C276B20-061C-4111-9161-18E06F4461FB}"/>
    <cellStyle name="Accent4 6 2" xfId="4098" xr:uid="{D5168B7D-5DBF-479E-981E-A9E4042E1613}"/>
    <cellStyle name="Accent4 7" xfId="510" xr:uid="{6C38756C-CC70-404E-A4C0-926DCAE4DD3D}"/>
    <cellStyle name="Accent4 7 2" xfId="4099" xr:uid="{72CB8EA3-AA5A-40D9-A75E-2D492A3CE848}"/>
    <cellStyle name="Accent4 8" xfId="511" xr:uid="{9DBA99AA-A614-4ED2-9411-217769BA0F6C}"/>
    <cellStyle name="Accent4 8 2" xfId="4100" xr:uid="{173C89A1-932B-40A9-9B36-9726AF324673}"/>
    <cellStyle name="Accent4 9" xfId="512" xr:uid="{F405694A-3C95-41B4-B43C-7D322F6EC30D}"/>
    <cellStyle name="Accent4 9 2" xfId="4101" xr:uid="{49AFEB0C-4E06-48AE-BDD6-235AA3C3AC85}"/>
    <cellStyle name="Accent5 - 20%" xfId="1532" xr:uid="{A732E112-5CC5-4FF2-8A81-E4D0FBB985F3}"/>
    <cellStyle name="Accent5 - 40%" xfId="1533" xr:uid="{56154CBD-6C2C-4474-8C43-13562D30E74B}"/>
    <cellStyle name="Accent5 - 60%" xfId="1534" xr:uid="{AD809034-1A1E-43AD-9043-2541179AE2FC}"/>
    <cellStyle name="Accent5 10" xfId="513" xr:uid="{28FCE46C-4189-4EC3-B158-22361844EE5F}"/>
    <cellStyle name="Accent5 10 2" xfId="4103" xr:uid="{310091F3-727B-43B0-A93C-2EFCC50F7174}"/>
    <cellStyle name="Accent5 11" xfId="514" xr:uid="{0F19CB90-4DDB-40A3-B7F4-2D39C6A1C1B8}"/>
    <cellStyle name="Accent5 11 2" xfId="4104" xr:uid="{A00AAB9F-BE1E-4ECA-9E75-7FE4B5F3D1E2}"/>
    <cellStyle name="Accent5 12" xfId="515" xr:uid="{5A5AAAC5-3A40-43B0-8AD5-B00237065549}"/>
    <cellStyle name="Accent5 12 2" xfId="4105" xr:uid="{367EE334-738C-451D-A807-7399DE84C313}"/>
    <cellStyle name="Accent5 13" xfId="516" xr:uid="{3B788B9E-0995-4290-95A7-D317CED9AC93}"/>
    <cellStyle name="Accent5 13 2" xfId="4106" xr:uid="{61C677D1-48CB-4B7F-81F1-F3AE3EC0EDC0}"/>
    <cellStyle name="Accent5 14" xfId="517" xr:uid="{18B03D41-715B-49C0-94D6-A9F6077452F3}"/>
    <cellStyle name="Accent5 14 2" xfId="4107" xr:uid="{BC49F338-5696-4C11-98DC-7381C48B167A}"/>
    <cellStyle name="Accent5 15" xfId="1377" xr:uid="{C386A17F-708E-43E7-8AFE-AD99018A49C8}"/>
    <cellStyle name="Accent5 16" xfId="3155" xr:uid="{D66334E3-135E-49C9-80F2-7586C82602A2}"/>
    <cellStyle name="Accent5 17" xfId="4108" xr:uid="{9358F5E3-43EA-439C-9EC1-824B15A17074}"/>
    <cellStyle name="Accent5 18" xfId="4109" xr:uid="{CF4D6805-F17E-4567-B0DF-ED83F8D18410}"/>
    <cellStyle name="Accent5 19" xfId="4110" xr:uid="{AADD1D54-997C-4ED3-82EC-AC003BD101B0}"/>
    <cellStyle name="Accent5 2" xfId="518" xr:uid="{C212242F-DE39-4F57-BDC3-D1250882360A}"/>
    <cellStyle name="Accent5 2 2" xfId="4696" xr:uid="{8DD898FB-FC43-4233-92C6-D1D44FA0E221}"/>
    <cellStyle name="Accent5 2 3" xfId="4111" xr:uid="{F7748458-F83D-40AD-BC8E-398777D74A05}"/>
    <cellStyle name="Accent5 20" xfId="4112" xr:uid="{AB0A43D9-0611-4DD2-A662-E5B5EDF6E5D4}"/>
    <cellStyle name="Accent5 21" xfId="4113" xr:uid="{97E7F02E-DD2D-4CEC-B107-CCB6F641FC9F}"/>
    <cellStyle name="Accent5 21 2" xfId="4114" xr:uid="{57239731-A9C0-4CC1-823B-768595A505D1}"/>
    <cellStyle name="Accent5 22" xfId="4115" xr:uid="{D35E6829-57BE-4748-8E54-2695A17630FF}"/>
    <cellStyle name="Accent5 22 2" xfId="4697" xr:uid="{A3E8AC88-BD84-4235-ADEF-7B8D99AA689E}"/>
    <cellStyle name="Accent5 23" xfId="4102" xr:uid="{537F993D-84CD-4631-8DD9-E498C885EA22}"/>
    <cellStyle name="Accent5 24" xfId="4698" xr:uid="{A1F14BB7-FFED-45C5-B7A4-19A118FE16E0}"/>
    <cellStyle name="Accent5 25" xfId="4699" xr:uid="{F61844CC-9EF6-4386-86B6-D190D3036A73}"/>
    <cellStyle name="Accent5 26" xfId="3485" xr:uid="{6F3E258B-2946-45B3-9B72-39F42BE28057}"/>
    <cellStyle name="Accent5 3" xfId="519" xr:uid="{34CB0257-7031-4587-AB2C-3E2D7B26009F}"/>
    <cellStyle name="Accent5 3 2" xfId="4116" xr:uid="{A13258D6-3D18-48D9-976B-E90F45F68091}"/>
    <cellStyle name="Accent5 4" xfId="520" xr:uid="{61751CB0-CC37-482E-936B-9D1713C0C999}"/>
    <cellStyle name="Accent5 4 2" xfId="4117" xr:uid="{6917A7C0-3895-4B94-9F9D-E90EF4C287E0}"/>
    <cellStyle name="Accent5 5" xfId="521" xr:uid="{87D896E1-3759-4F9B-AC1B-BE460CDD0229}"/>
    <cellStyle name="Accent5 5 2" xfId="4118" xr:uid="{D62E2224-DE3D-4906-9993-B1E0D099AD4D}"/>
    <cellStyle name="Accent5 6" xfId="522" xr:uid="{380E50C3-F56D-42C1-BB50-8752E6FE30C7}"/>
    <cellStyle name="Accent5 6 2" xfId="4119" xr:uid="{801B0F83-4773-44DB-972A-1AFFD5E5EEB2}"/>
    <cellStyle name="Accent5 7" xfId="523" xr:uid="{A96EACFF-3C4E-4482-A4B5-75F20956C375}"/>
    <cellStyle name="Accent5 7 2" xfId="4120" xr:uid="{68BD17ED-5FCA-485A-8CF5-BAB1947FC02D}"/>
    <cellStyle name="Accent5 8" xfId="524" xr:uid="{DD61C3CA-ABC8-491F-949C-41CFFF4DE358}"/>
    <cellStyle name="Accent5 8 2" xfId="4121" xr:uid="{6C6CD972-2EAA-4B36-BF5B-A9E0F5360FCA}"/>
    <cellStyle name="Accent5 9" xfId="525" xr:uid="{8EA5FB9F-3DFD-4A81-9BBE-023B9D09B2BF}"/>
    <cellStyle name="Accent5 9 2" xfId="4122" xr:uid="{950DB538-7D59-4C03-8CB6-65813F7F0D7A}"/>
    <cellStyle name="Accent6 - 20%" xfId="1535" xr:uid="{D6D4BEA0-682B-40AC-AF77-C7527C9013DB}"/>
    <cellStyle name="Accent6 - 40%" xfId="1536" xr:uid="{D9843247-7195-48DE-B1DE-A1C3A4553B23}"/>
    <cellStyle name="Accent6 - 60%" xfId="1537" xr:uid="{AEACFC67-DD55-4F8A-9C5E-A961AE8A9F4D}"/>
    <cellStyle name="Accent6 10" xfId="526" xr:uid="{D4C00390-8118-4133-BD2E-345FE47CA628}"/>
    <cellStyle name="Accent6 10 2" xfId="4124" xr:uid="{E7DE7A72-880A-40AB-B9B0-AFD287C236E2}"/>
    <cellStyle name="Accent6 11" xfId="527" xr:uid="{EDAC6013-8DC9-47D6-8BC1-437676968525}"/>
    <cellStyle name="Accent6 11 2" xfId="4125" xr:uid="{8A31233F-C610-48A2-8604-00D5851BE7EB}"/>
    <cellStyle name="Accent6 12" xfId="528" xr:uid="{B7BD4CC3-BD92-4F7A-AA5F-D98F6F33F9A5}"/>
    <cellStyle name="Accent6 12 2" xfId="4126" xr:uid="{0C98913B-B1DB-4FE2-98DF-5FDFB9689C07}"/>
    <cellStyle name="Accent6 13" xfId="529" xr:uid="{C52DE8B7-F8BD-4A71-9B41-DC599837F842}"/>
    <cellStyle name="Accent6 13 2" xfId="4127" xr:uid="{DFF6172B-3B9F-4B40-81AE-F5DC9467BD93}"/>
    <cellStyle name="Accent6 14" xfId="530" xr:uid="{50A8F704-2D48-48CC-B5DB-13F3A3FDD2A8}"/>
    <cellStyle name="Accent6 14 2" xfId="4128" xr:uid="{921B41C3-18D0-4BDC-BF95-1643B47012E5}"/>
    <cellStyle name="Accent6 15" xfId="1381" xr:uid="{DE5208B4-C2EF-43A3-8497-963EB95317F3}"/>
    <cellStyle name="Accent6 16" xfId="3156" xr:uid="{4B6A097A-63F6-43EF-A3D9-45C01B206B8D}"/>
    <cellStyle name="Accent6 17" xfId="4129" xr:uid="{C7904C7C-3214-4E8F-9EFC-9BA8B85C37DB}"/>
    <cellStyle name="Accent6 18" xfId="4130" xr:uid="{DD5695A9-BE72-40BD-AFE0-7E0E9508475C}"/>
    <cellStyle name="Accent6 19" xfId="4131" xr:uid="{DA1F6774-FC05-46F1-A833-5EDFDE1C3682}"/>
    <cellStyle name="Accent6 2" xfId="531" xr:uid="{9C396B2C-7D5C-4C4F-978C-1A746883A641}"/>
    <cellStyle name="Accent6 2 2" xfId="4700" xr:uid="{F2F99199-9319-4379-9FE5-D5FD67EDA769}"/>
    <cellStyle name="Accent6 2 3" xfId="4132" xr:uid="{480DCFB1-B473-4C62-9A70-217419101F1C}"/>
    <cellStyle name="Accent6 20" xfId="4133" xr:uid="{A30D8422-DD3C-4F35-AE1D-F40D732AB84D}"/>
    <cellStyle name="Accent6 21" xfId="4134" xr:uid="{CAFAD6CF-49A2-495F-843E-0DD2B08D41EE}"/>
    <cellStyle name="Accent6 21 2" xfId="4135" xr:uid="{3C48039F-078E-4E92-AB0E-AADBD35240B7}"/>
    <cellStyle name="Accent6 22" xfId="4136" xr:uid="{DCA107A4-1DDF-4ADF-B9F0-BB6A1699FD4D}"/>
    <cellStyle name="Accent6 22 2" xfId="4701" xr:uid="{73019C60-2102-42CD-8402-9A12268E4091}"/>
    <cellStyle name="Accent6 23" xfId="4123" xr:uid="{28A316AB-3B7C-4020-BFB8-1A94FE6BC8F5}"/>
    <cellStyle name="Accent6 24" xfId="4702" xr:uid="{B181488E-0E14-48B4-80A4-AF650103DEBF}"/>
    <cellStyle name="Accent6 25" xfId="4703" xr:uid="{67883BF5-E492-4582-8ECA-FF64F7EE385B}"/>
    <cellStyle name="Accent6 26" xfId="3488" xr:uid="{C58C5F88-97C1-4DDF-AB4E-A86A93368B1C}"/>
    <cellStyle name="Accent6 3" xfId="532" xr:uid="{2A9B5529-72F4-47DD-B55E-D5D6B7E9FA10}"/>
    <cellStyle name="Accent6 3 2" xfId="4137" xr:uid="{D946A224-B532-4241-BF9A-05DD38DF4C16}"/>
    <cellStyle name="Accent6 4" xfId="533" xr:uid="{70FCC5BA-9476-4051-8174-4A87DCC932D7}"/>
    <cellStyle name="Accent6 4 2" xfId="4138" xr:uid="{3E60882F-FECB-4B37-AB40-BF56B43CCECD}"/>
    <cellStyle name="Accent6 5" xfId="534" xr:uid="{2052E57A-1820-43E9-ABB0-7137F299070B}"/>
    <cellStyle name="Accent6 5 2" xfId="4139" xr:uid="{EF087C78-48C8-4357-821A-0F4DF406FF5B}"/>
    <cellStyle name="Accent6 6" xfId="535" xr:uid="{3866AC00-0977-4346-971C-40183F8022DA}"/>
    <cellStyle name="Accent6 6 2" xfId="4140" xr:uid="{FA0427CE-0E1D-4AB6-ADC8-36516460A637}"/>
    <cellStyle name="Accent6 7" xfId="536" xr:uid="{28DA4138-F1D4-4FDB-B523-1E56AB862DD3}"/>
    <cellStyle name="Accent6 7 2" xfId="4141" xr:uid="{722FDDF0-792A-4AA5-93EB-97B1977A41A9}"/>
    <cellStyle name="Accent6 8" xfId="537" xr:uid="{7104039B-8E22-45B6-A477-CB82947BB7C5}"/>
    <cellStyle name="Accent6 8 2" xfId="4142" xr:uid="{9F082C8D-1A4F-403A-BEA5-CBE5DC0A068C}"/>
    <cellStyle name="Accent6 9" xfId="538" xr:uid="{89317317-8E68-4B23-A8AE-264EF5C4174F}"/>
    <cellStyle name="Accent6 9 2" xfId="4143" xr:uid="{2E8B26A0-B28A-4DA6-B9D9-6A53B89CDF38}"/>
    <cellStyle name="b" xfId="1410" xr:uid="{BD6CA6F3-63E0-447C-B09E-705DE0460160}"/>
    <cellStyle name="Bad 10" xfId="539" xr:uid="{1A600466-D4AB-4053-B1BE-D02A81E393B6}"/>
    <cellStyle name="Bad 10 2" xfId="4145" xr:uid="{CC2CC403-1FBD-4015-88EB-8D8379321C10}"/>
    <cellStyle name="Bad 11" xfId="540" xr:uid="{31F39EB4-23F8-4813-B06D-089DF70B8CBC}"/>
    <cellStyle name="Bad 11 2" xfId="4146" xr:uid="{26F089B7-C4A1-4290-9911-33DD52FF3D15}"/>
    <cellStyle name="Bad 12" xfId="541" xr:uid="{235A62FE-1BBF-48CF-A7CD-CF3C3C807FB6}"/>
    <cellStyle name="Bad 12 2" xfId="4147" xr:uid="{F2C4B217-E7C8-4C42-8FA2-B12543E8F684}"/>
    <cellStyle name="Bad 13" xfId="542" xr:uid="{AC3DEB1B-03F2-4C21-901C-7A795F5583EB}"/>
    <cellStyle name="Bad 13 2" xfId="4148" xr:uid="{3BEFB8F6-A0B5-4381-94D2-7C8C012008F6}"/>
    <cellStyle name="Bad 14" xfId="543" xr:uid="{B340811A-4B68-4962-8E93-2B1EFE706E25}"/>
    <cellStyle name="Bad 14 2" xfId="4149" xr:uid="{CC1C05F9-82CA-4E4F-A51F-040385A33787}"/>
    <cellStyle name="Bad 15" xfId="1351" xr:uid="{5FE758FF-78E6-4E47-8AC5-A9CD669ABCE0}"/>
    <cellStyle name="Bad 16" xfId="4150" xr:uid="{3DB24666-5B1B-4A0F-91E2-F6B7378108C5}"/>
    <cellStyle name="Bad 17" xfId="4151" xr:uid="{4A09B903-3B19-40AC-8524-0BBF4081FC20}"/>
    <cellStyle name="Bad 18" xfId="4152" xr:uid="{B6543CFF-6D4A-46CB-8B15-D1337A0026B1}"/>
    <cellStyle name="Bad 19" xfId="4153" xr:uid="{BA74B0C3-86DB-4DA9-8802-292F743DE53B}"/>
    <cellStyle name="Bad 2" xfId="544" xr:uid="{2E0D6127-9834-4692-88B5-816A1C0B6CE2}"/>
    <cellStyle name="Bad 2 2" xfId="4704" xr:uid="{52938301-7CA0-4B43-A0E8-B508D1E775F6}"/>
    <cellStyle name="Bad 2 3" xfId="4154" xr:uid="{B4F4CB2B-F863-44B5-A0AE-16212D498148}"/>
    <cellStyle name="Bad 20" xfId="4155" xr:uid="{CE13B858-A14C-4346-B53E-9B20E129CE4F}"/>
    <cellStyle name="Bad 21" xfId="4156" xr:uid="{B57EC181-163F-44B7-9FDB-C0A7ED3ED4EE}"/>
    <cellStyle name="Bad 21 2" xfId="4157" xr:uid="{BF6FCE78-E4E3-4889-AC59-585E8AEF13D7}"/>
    <cellStyle name="Bad 22" xfId="4158" xr:uid="{89DC44CD-C9C6-4C14-9967-6EA77A10B504}"/>
    <cellStyle name="Bad 22 2" xfId="4705" xr:uid="{84512054-C1B4-4A17-BEBA-713FAFEAED91}"/>
    <cellStyle name="Bad 23" xfId="4144" xr:uid="{2C1ECDE5-B4D3-4A0C-9984-D04D8EB64C7E}"/>
    <cellStyle name="Bad 24" xfId="4706" xr:uid="{DAAAE2E1-78AB-4A53-9007-2EB781DC667B}"/>
    <cellStyle name="Bad 25" xfId="4707" xr:uid="{F6748F5D-2309-45B1-A05E-40BB275DDA9B}"/>
    <cellStyle name="Bad 26" xfId="3470" xr:uid="{A09EBDC6-271C-49B9-853B-4D9404BD08D1}"/>
    <cellStyle name="Bad 3" xfId="545" xr:uid="{8568A394-EC36-403B-B153-B2ECADAAB616}"/>
    <cellStyle name="Bad 3 2" xfId="4159" xr:uid="{1A1DD9F0-0DC8-40EA-8E73-3488F9BEDB3A}"/>
    <cellStyle name="Bad 4" xfId="546" xr:uid="{B527CF78-3E39-4F5C-94E3-F8F1967C631B}"/>
    <cellStyle name="Bad 4 2" xfId="4160" xr:uid="{84B2804E-8F73-400A-9105-F52D41ECA603}"/>
    <cellStyle name="Bad 5" xfId="547" xr:uid="{E46C9ACA-B75D-40E8-84DB-C8106909582F}"/>
    <cellStyle name="Bad 5 2" xfId="4161" xr:uid="{285A9763-CAA9-4B98-B536-C6CE6F91FFDB}"/>
    <cellStyle name="Bad 6" xfId="548" xr:uid="{867D0D55-D8D2-424E-BAFE-C56FE02CAB56}"/>
    <cellStyle name="Bad 6 2" xfId="4162" xr:uid="{E633F5E4-3808-4E29-A8AB-58A2D30EB8FA}"/>
    <cellStyle name="Bad 7" xfId="549" xr:uid="{704BDD1A-56EE-418C-9D87-27159E3EDE3A}"/>
    <cellStyle name="Bad 7 2" xfId="4163" xr:uid="{D0F0BEE6-82A6-4276-9099-EA1B9948E66C}"/>
    <cellStyle name="Bad 8" xfId="550" xr:uid="{FFA21412-3E68-4A37-8820-0D755BF89F55}"/>
    <cellStyle name="Bad 8 2" xfId="4164" xr:uid="{688C3CA2-E5F6-4D91-A929-B9F3CCB6BD80}"/>
    <cellStyle name="Bad 9" xfId="551" xr:uid="{6618AC5B-10B2-49FF-8043-C4CFC5D13D7C}"/>
    <cellStyle name="Bad 9 2" xfId="4165" xr:uid="{8D093D62-1FFA-4D14-8D02-122D996F80A7}"/>
    <cellStyle name="Body" xfId="552" xr:uid="{6E251F50-7022-4CE4-93EF-189AC6CDD013}"/>
    <cellStyle name="BOLDl" xfId="1538" xr:uid="{F40A5883-0DDA-4DAC-BD95-E439BB8C5799}"/>
    <cellStyle name="Calc Currency (0)" xfId="1411" xr:uid="{0775F8C2-68ED-4CEF-91F8-F2EB3DD15B55}"/>
    <cellStyle name="Calc Currency (2)" xfId="1412" xr:uid="{AD5902E9-1CEC-4FB5-8C94-D51900D9A06A}"/>
    <cellStyle name="Calc Percent (0)" xfId="1413" xr:uid="{81D0F5B2-38E4-4C66-A637-1D80AA0FEB22}"/>
    <cellStyle name="Calc Percent (1)" xfId="1414" xr:uid="{BB773EAB-9516-4A21-9553-E436E337FF26}"/>
    <cellStyle name="Calc Percent (2)" xfId="1415" xr:uid="{66196922-AA31-4B93-8251-1A2BEBAB713F}"/>
    <cellStyle name="Calc Units (0)" xfId="1416" xr:uid="{E840FC98-9961-4C92-BB92-43EBA4D2C93E}"/>
    <cellStyle name="Calc Units (1)" xfId="1417" xr:uid="{6CCD8503-B64D-4CC9-90DC-F12824E8CC2A}"/>
    <cellStyle name="Calc Units (2)" xfId="1418" xr:uid="{ABA4693C-7AB9-47E0-A793-05C7DC074268}"/>
    <cellStyle name="Calculation" xfId="9" builtinId="22" customBuiltin="1"/>
    <cellStyle name="Calculation 10" xfId="553" xr:uid="{4C57AB88-88FA-4ED5-BC1E-FB65BAB8CF40}"/>
    <cellStyle name="Calculation 10 2" xfId="3058" xr:uid="{66934F74-C18C-4E68-AB12-7CA8F936BC6B}"/>
    <cellStyle name="Calculation 10 2 2" xfId="6299" xr:uid="{91592DFC-D4E8-485C-A445-EC4FD2ADF95E}"/>
    <cellStyle name="Calculation 10 2 2 2" xfId="6636" xr:uid="{A85A5918-5F7C-470B-9257-EA4B5DE7505F}"/>
    <cellStyle name="Calculation 10 2 3" xfId="5590" xr:uid="{3C12A539-0DA4-4C6A-8633-53A912DC8323}"/>
    <cellStyle name="Calculation 10 2 4" xfId="5996" xr:uid="{EC41D223-C4A9-49E2-A626-9B337B2094DE}"/>
    <cellStyle name="Calculation 10 2 5" xfId="7168" xr:uid="{23478484-ABCA-4342-89DE-CD597AF48966}"/>
    <cellStyle name="Calculation 10 2 6" xfId="7381" xr:uid="{B1B088EF-3B7B-4219-9D69-2E15FC4CBFD3}"/>
    <cellStyle name="Calculation 10 3" xfId="2744" xr:uid="{B8668517-ACC6-4696-93B1-BF04901C0610}"/>
    <cellStyle name="Calculation 10 3 2" xfId="3167" xr:uid="{D138A16A-C614-4CE5-9E13-AEFA2B9650A8}"/>
    <cellStyle name="Calculation 10 3 2 2" xfId="6362" xr:uid="{A464389B-F1D1-461B-9A2C-08355F4E1171}"/>
    <cellStyle name="Calculation 10 3 2 2 2" xfId="6699" xr:uid="{46704E6B-543B-49D9-AC36-39289F96E8AE}"/>
    <cellStyle name="Calculation 10 3 2 3" xfId="5676" xr:uid="{5143F8F1-C557-44C1-9C20-80D7B61B8712}"/>
    <cellStyle name="Calculation 10 3 2 4" xfId="5961" xr:uid="{BFA66459-A56D-4AD8-8FD7-3E3E747DEB4A}"/>
    <cellStyle name="Calculation 10 3 2 5" xfId="7236" xr:uid="{3673D9BB-98BD-4599-9285-D2E12234BDEA}"/>
    <cellStyle name="Calculation 10 3 2 6" xfId="6868" xr:uid="{ADEFE1A6-2F87-4408-9653-9F43AEB7AACB}"/>
    <cellStyle name="Calculation 10 3 3" xfId="6197" xr:uid="{F9AA5610-F721-4C9D-8750-15ECC44B593F}"/>
    <cellStyle name="Calculation 10 3 3 2" xfId="6534" xr:uid="{181517C2-EAA9-439B-8E0D-BA2D8D221EE6}"/>
    <cellStyle name="Calculation 10 3 4" xfId="5410" xr:uid="{DA98E9D7-DE3C-4C31-BBA7-009BE8735E1B}"/>
    <cellStyle name="Calculation 10 3 5" xfId="6054" xr:uid="{C13C4F21-3CFC-4FB4-BB06-5DE38A6256A1}"/>
    <cellStyle name="Calculation 10 3 6" xfId="7018" xr:uid="{B58A3778-480A-441A-BE1B-0722B61590C9}"/>
    <cellStyle name="Calculation 10 3 7" xfId="7379" xr:uid="{648EA7C7-6A6A-482F-B9EC-2A06BB71F5F9}"/>
    <cellStyle name="Calculation 10 4" xfId="4167" xr:uid="{C6B563EB-057C-458A-B31A-4D125194E095}"/>
    <cellStyle name="Calculation 10 5" xfId="5070" xr:uid="{5F33F384-8BC1-4F80-A3CC-61F9A4896281}"/>
    <cellStyle name="Calculation 11" xfId="554" xr:uid="{57BC7A4A-DC8C-46A5-9787-3886DAEC0798}"/>
    <cellStyle name="Calculation 11 2" xfId="3057" xr:uid="{0ECB4FCC-68A2-4A8F-8A19-26CF98ADBC5D}"/>
    <cellStyle name="Calculation 11 2 2" xfId="6298" xr:uid="{1D2BF417-A21B-4AFF-AE48-83906BD69058}"/>
    <cellStyle name="Calculation 11 2 2 2" xfId="6635" xr:uid="{F5BCC808-DA98-4ADE-B9C1-46B05720CF8F}"/>
    <cellStyle name="Calculation 11 2 3" xfId="5589" xr:uid="{13F6F808-7972-4CDC-9558-05D6E09E4AB4}"/>
    <cellStyle name="Calculation 11 2 4" xfId="5042" xr:uid="{2373162D-ED52-4882-BBA0-1BA2CDDA338B}"/>
    <cellStyle name="Calculation 11 2 5" xfId="7167" xr:uid="{4896A045-D718-407C-BA49-794973B08B52}"/>
    <cellStyle name="Calculation 11 2 6" xfId="7326" xr:uid="{FEBC3E4B-2D52-47B2-80CB-44D4DE6F988E}"/>
    <cellStyle name="Calculation 11 3" xfId="2745" xr:uid="{25E4E918-1B39-48F3-9558-4D8E878BE2C7}"/>
    <cellStyle name="Calculation 11 3 2" xfId="3168" xr:uid="{2E2C7389-6103-42B3-AB65-86E9DBC42637}"/>
    <cellStyle name="Calculation 11 3 2 2" xfId="6363" xr:uid="{88C9F997-9CC2-4C17-A94C-55FD6D713A02}"/>
    <cellStyle name="Calculation 11 3 2 2 2" xfId="6700" xr:uid="{9489465E-5151-4405-BCB5-576E0BFDD968}"/>
    <cellStyle name="Calculation 11 3 2 3" xfId="5677" xr:uid="{0602EF17-B26C-4B0C-9C78-C036A76D6D79}"/>
    <cellStyle name="Calculation 11 3 2 4" xfId="5960" xr:uid="{A19EDFFD-C137-45D8-A1EF-0A60FA346001}"/>
    <cellStyle name="Calculation 11 3 2 5" xfId="7237" xr:uid="{75427B20-1133-42E4-9589-31851FD0A671}"/>
    <cellStyle name="Calculation 11 3 2 6" xfId="6867" xr:uid="{EB2F7432-8FE0-495B-AB0D-96C8DC537FBE}"/>
    <cellStyle name="Calculation 11 3 3" xfId="6198" xr:uid="{E826CA7D-652E-43DD-8D34-99FC155689BC}"/>
    <cellStyle name="Calculation 11 3 3 2" xfId="6535" xr:uid="{5D5688A4-FC9B-4AC4-895C-726ED58A16AD}"/>
    <cellStyle name="Calculation 11 3 4" xfId="5411" xr:uid="{86C618C6-2206-4599-BB81-6F113AC15380}"/>
    <cellStyle name="Calculation 11 3 5" xfId="6053" xr:uid="{F530D547-AC56-4B82-97D0-0300D8F1FE11}"/>
    <cellStyle name="Calculation 11 3 6" xfId="7019" xr:uid="{F63682DC-B963-4C00-9AA1-F7E5716B7CBB}"/>
    <cellStyle name="Calculation 11 3 7" xfId="7388" xr:uid="{E59B636B-FB60-4EE1-ABDE-7BC670159496}"/>
    <cellStyle name="Calculation 11 4" xfId="4168" xr:uid="{FFB6B8A8-6661-41F8-9ABC-8603FC4B6476}"/>
    <cellStyle name="Calculation 11 5" xfId="5071" xr:uid="{75D89FAD-872E-434D-8821-D0CB4A36FAA3}"/>
    <cellStyle name="Calculation 12" xfId="555" xr:uid="{29831951-D33F-4DC5-9ABE-C83415C81BAC}"/>
    <cellStyle name="Calculation 12 2" xfId="3056" xr:uid="{FF1B0CF6-24B7-41F1-8343-81E659F19386}"/>
    <cellStyle name="Calculation 12 2 2" xfId="6297" xr:uid="{9E2B2A67-A736-44FF-8451-851105A1FB50}"/>
    <cellStyle name="Calculation 12 2 2 2" xfId="6634" xr:uid="{6862F2C6-03F4-47F5-B88F-65E8686BB230}"/>
    <cellStyle name="Calculation 12 2 3" xfId="5588" xr:uid="{2BDAB153-B81F-4A79-937A-113AF7BD0D3A}"/>
    <cellStyle name="Calculation 12 2 4" xfId="5998" xr:uid="{3DC9E137-3D92-48FC-839A-EE7D36AAD4C7}"/>
    <cellStyle name="Calculation 12 2 5" xfId="7166" xr:uid="{3AD62558-E86C-4012-8529-296537CE4A86}"/>
    <cellStyle name="Calculation 12 2 6" xfId="7375" xr:uid="{85D38679-A416-4091-927D-7EB064701BCB}"/>
    <cellStyle name="Calculation 12 3" xfId="2746" xr:uid="{4D3E0E48-B21B-45FB-A7F4-401A952F3331}"/>
    <cellStyle name="Calculation 12 3 2" xfId="3169" xr:uid="{8C74A6CD-1E69-4C19-8D47-4506AD8FA062}"/>
    <cellStyle name="Calculation 12 3 2 2" xfId="6364" xr:uid="{EABD4252-F188-4E91-B692-DAECB77105D1}"/>
    <cellStyle name="Calculation 12 3 2 2 2" xfId="6701" xr:uid="{CE5DFF4E-4A0C-4336-AE95-92BF50520D1A}"/>
    <cellStyle name="Calculation 12 3 2 3" xfId="5678" xr:uid="{ED3DEE23-F8D7-48FB-9FFB-CE72A5571C1E}"/>
    <cellStyle name="Calculation 12 3 2 4" xfId="5959" xr:uid="{C5137054-CBD0-44B7-9DB1-DC2ADBFCAEBA}"/>
    <cellStyle name="Calculation 12 3 2 5" xfId="7238" xr:uid="{80711AF9-3664-4A63-81A4-90F63493F169}"/>
    <cellStyle name="Calculation 12 3 2 6" xfId="6866" xr:uid="{9755FA11-E238-415D-94D9-E21BA23D4A6C}"/>
    <cellStyle name="Calculation 12 3 3" xfId="6199" xr:uid="{093C4429-35BB-49C1-8865-A465266EFC9E}"/>
    <cellStyle name="Calculation 12 3 3 2" xfId="6536" xr:uid="{C7AD07AE-F1C9-4CF6-8E44-1D6936F5897A}"/>
    <cellStyle name="Calculation 12 3 4" xfId="5412" xr:uid="{89C70280-1464-442E-8E72-ED125C9B3E32}"/>
    <cellStyle name="Calculation 12 3 5" xfId="6052" xr:uid="{FC522BC5-5494-4881-BC5C-8337A71D9588}"/>
    <cellStyle name="Calculation 12 3 6" xfId="7020" xr:uid="{974B0C06-EF07-4F96-8D63-A6EAA9715AB6}"/>
    <cellStyle name="Calculation 12 3 7" xfId="7373" xr:uid="{F71BFBAD-9BDF-47DF-91EF-34C7103A47A5}"/>
    <cellStyle name="Calculation 12 4" xfId="4169" xr:uid="{00A08201-1602-4163-93D3-7A5CB2A8152C}"/>
    <cellStyle name="Calculation 12 5" xfId="5072" xr:uid="{4D756D4E-6A0F-4473-9061-172334F34681}"/>
    <cellStyle name="Calculation 13" xfId="556" xr:uid="{11ABE938-F0F6-421F-B4E1-983E85A25DE8}"/>
    <cellStyle name="Calculation 13 2" xfId="3055" xr:uid="{AB5B0E84-8CDE-4E8D-885E-1A78873444EA}"/>
    <cellStyle name="Calculation 13 2 2" xfId="6296" xr:uid="{3AA3ED9D-CD52-471F-8C3D-5E03DE24FBB6}"/>
    <cellStyle name="Calculation 13 2 2 2" xfId="6633" xr:uid="{4B345495-7389-4F8F-A6CB-FEEE45691EE9}"/>
    <cellStyle name="Calculation 13 2 3" xfId="5587" xr:uid="{AFB8FC67-37DB-4510-B2D4-AB49C53AAD25}"/>
    <cellStyle name="Calculation 13 2 4" xfId="5043" xr:uid="{0E5EF585-1219-4FE8-8528-8167D92AE44E}"/>
    <cellStyle name="Calculation 13 2 5" xfId="7165" xr:uid="{406A035F-1E8B-40A6-844B-98CE7FA8BD70}"/>
    <cellStyle name="Calculation 13 2 6" xfId="7390" xr:uid="{EF69B1A2-21E0-486C-AFEB-237827CAC7F9}"/>
    <cellStyle name="Calculation 13 3" xfId="2747" xr:uid="{F54E48D0-C85F-4444-904E-72389BF8B634}"/>
    <cellStyle name="Calculation 13 3 2" xfId="3170" xr:uid="{8B984888-AA27-4927-B394-18BAE463FB87}"/>
    <cellStyle name="Calculation 13 3 2 2" xfId="6365" xr:uid="{EB4DED2D-4D4A-45C7-AC90-BF7B6696E943}"/>
    <cellStyle name="Calculation 13 3 2 2 2" xfId="6702" xr:uid="{D8872832-B98C-42DB-A163-0CBF7E4A0049}"/>
    <cellStyle name="Calculation 13 3 2 3" xfId="5679" xr:uid="{55E6201D-4244-45E7-9616-1C9C2B157828}"/>
    <cellStyle name="Calculation 13 3 2 4" xfId="5958" xr:uid="{1EB9FAED-A643-401C-A60D-26F711C8224E}"/>
    <cellStyle name="Calculation 13 3 2 5" xfId="7239" xr:uid="{755A8B71-EDB0-43ED-814F-FDDE7CF19719}"/>
    <cellStyle name="Calculation 13 3 2 6" xfId="6865" xr:uid="{F5F387A5-F98E-4F57-9A12-0068BC085B61}"/>
    <cellStyle name="Calculation 13 3 3" xfId="6200" xr:uid="{1A7B682F-DD5F-43C0-A46D-115BCBF0EDA4}"/>
    <cellStyle name="Calculation 13 3 3 2" xfId="6537" xr:uid="{15A491F9-6DEC-4514-8128-D5FAD635BA0A}"/>
    <cellStyle name="Calculation 13 3 4" xfId="5413" xr:uid="{256B4A59-784E-48C5-BD2A-42718BB60555}"/>
    <cellStyle name="Calculation 13 3 5" xfId="6051" xr:uid="{6D26F1DB-559F-4B36-B2CD-6CEF71FEB1D5}"/>
    <cellStyle name="Calculation 13 3 6" xfId="7021" xr:uid="{B2D92D2C-E308-4418-A5ED-6B2310DC1E86}"/>
    <cellStyle name="Calculation 13 3 7" xfId="7013" xr:uid="{96D3684E-E933-4728-A87B-9241F6BCC5A7}"/>
    <cellStyle name="Calculation 13 4" xfId="4170" xr:uid="{24A55A80-99D2-4DE5-B228-DB5B5A7855F8}"/>
    <cellStyle name="Calculation 13 5" xfId="5073" xr:uid="{66D4C4DF-8D62-4FE4-AF32-788C6F07EB8F}"/>
    <cellStyle name="Calculation 14" xfId="557" xr:uid="{3B94FDC4-EADF-4C7B-A2AF-32391E9205ED}"/>
    <cellStyle name="Calculation 14 2" xfId="3054" xr:uid="{398E3E74-0699-4E85-9EB8-E16B4A8C5911}"/>
    <cellStyle name="Calculation 14 2 2" xfId="6295" xr:uid="{314D2AAC-3D7F-4CA8-9CC6-0CBAC7DD2BF1}"/>
    <cellStyle name="Calculation 14 2 2 2" xfId="6632" xr:uid="{32E15D80-FB0C-425F-98EA-CDD5D8DA1CC3}"/>
    <cellStyle name="Calculation 14 2 3" xfId="5586" xr:uid="{C6B3EB31-0961-40CB-9DF9-A57F7C9306C3}"/>
    <cellStyle name="Calculation 14 2 4" xfId="5999" xr:uid="{1DEBAA0C-80DE-4108-8415-6433C73A1D89}"/>
    <cellStyle name="Calculation 14 2 5" xfId="7164" xr:uid="{3E2DC117-F982-40A5-9CC2-A9930E856335}"/>
    <cellStyle name="Calculation 14 2 6" xfId="7366" xr:uid="{52556805-95BF-4BDD-A668-89081D85F009}"/>
    <cellStyle name="Calculation 14 3" xfId="2748" xr:uid="{95593452-EFB8-4637-AAF7-13B541CC6F45}"/>
    <cellStyle name="Calculation 14 3 2" xfId="3171" xr:uid="{BF2CA0D6-B3D4-4719-AC0B-7B6656A54E31}"/>
    <cellStyle name="Calculation 14 3 2 2" xfId="6366" xr:uid="{0CCBD19F-01E7-4A4E-9BDD-488E58D5C9F8}"/>
    <cellStyle name="Calculation 14 3 2 2 2" xfId="6703" xr:uid="{9AE10CA3-194C-44A6-A825-C608C7D7A350}"/>
    <cellStyle name="Calculation 14 3 2 3" xfId="5680" xr:uid="{290EA1DE-2135-419B-B718-CEDCBC818F25}"/>
    <cellStyle name="Calculation 14 3 2 4" xfId="5302" xr:uid="{D7D9C258-3C14-4F78-B5D1-ED83D254DDB2}"/>
    <cellStyle name="Calculation 14 3 2 5" xfId="7240" xr:uid="{8F91EEE1-9242-4E48-8474-CF7BDD79C33D}"/>
    <cellStyle name="Calculation 14 3 2 6" xfId="6864" xr:uid="{AF42165C-41C0-4FE1-A7F0-556DAB432206}"/>
    <cellStyle name="Calculation 14 3 3" xfId="6201" xr:uid="{0C1172AE-9A46-4C6C-8DED-CB03F5753148}"/>
    <cellStyle name="Calculation 14 3 3 2" xfId="6538" xr:uid="{C28266E4-80EB-4BFB-B790-0DF580472F60}"/>
    <cellStyle name="Calculation 14 3 4" xfId="5414" xr:uid="{2EB14B27-D2D1-45B1-B461-FD8184AF3B36}"/>
    <cellStyle name="Calculation 14 3 5" xfId="6099" xr:uid="{9075B0ED-B37C-4192-805C-F7DAC59B438A}"/>
    <cellStyle name="Calculation 14 3 6" xfId="7022" xr:uid="{41638ED3-39D0-4999-A4DE-23154D16EE53}"/>
    <cellStyle name="Calculation 14 3 7" xfId="7170" xr:uid="{57571FA8-4A58-44FD-8034-039358129BBE}"/>
    <cellStyle name="Calculation 14 4" xfId="4171" xr:uid="{C60D4F16-741D-4D3F-9D97-7DCEBA319949}"/>
    <cellStyle name="Calculation 14 5" xfId="5074" xr:uid="{8BD26906-2640-4F6E-ABFD-A64FC217F836}"/>
    <cellStyle name="Calculation 15" xfId="1355" xr:uid="{1CAAB1DC-8DCB-4399-9D91-249339609312}"/>
    <cellStyle name="Calculation 16" xfId="4172" xr:uid="{6013E4FA-C5AC-4D0F-AD41-BB96971A8E2E}"/>
    <cellStyle name="Calculation 17" xfId="4173" xr:uid="{FB61142D-F590-4203-B7B9-215C989CDEC4}"/>
    <cellStyle name="Calculation 18" xfId="4174" xr:uid="{AA49D95C-B708-4781-AB28-C516E4145326}"/>
    <cellStyle name="Calculation 19" xfId="4175" xr:uid="{DA702A61-2A43-4F22-9FB8-3688950AFEB8}"/>
    <cellStyle name="Calculation 2" xfId="558" xr:uid="{57926B15-A2AC-476A-81D3-253223B68641}"/>
    <cellStyle name="Calculation 2 2" xfId="3053" xr:uid="{B1238555-7875-40BD-A9CF-1CCB53B009DB}"/>
    <cellStyle name="Calculation 2 2 2" xfId="4708" xr:uid="{F56C9222-12DC-4C45-B66D-E4DE05CE530A}"/>
    <cellStyle name="Calculation 2 2 3" xfId="6294" xr:uid="{3475972A-C401-43AD-ACA8-ABD49215D65D}"/>
    <cellStyle name="Calculation 2 2 3 2" xfId="6631" xr:uid="{A3D2505D-2C59-4B77-84B6-6F1A9DAC3636}"/>
    <cellStyle name="Calculation 2 2 4" xfId="5585" xr:uid="{BD0A63AA-74B1-43BD-B531-4356BB0B5F97}"/>
    <cellStyle name="Calculation 2 2 5" xfId="5044" xr:uid="{8A783173-50CB-4CBE-AD38-BF040B9643E1}"/>
    <cellStyle name="Calculation 2 2 6" xfId="7163" xr:uid="{9B42FB73-10EF-4F4A-BFB2-B66D4D46FE8E}"/>
    <cellStyle name="Calculation 2 2 7" xfId="6829" xr:uid="{086BD21F-9931-4C6A-9A4C-0BE43F21D97E}"/>
    <cellStyle name="Calculation 2 3" xfId="2749" xr:uid="{D19CCAFE-C4C3-4F13-BC2C-32B00B6ADA62}"/>
    <cellStyle name="Calculation 2 3 2" xfId="3172" xr:uid="{0E314BB6-F31C-416F-8E21-F4D2E5EE2E25}"/>
    <cellStyle name="Calculation 2 3 2 2" xfId="6367" xr:uid="{4984D8C6-030E-4789-98B9-816E3FAD135E}"/>
    <cellStyle name="Calculation 2 3 2 2 2" xfId="6704" xr:uid="{9B6A8D7A-A96F-4BEE-A33E-1A54DDDF8ADF}"/>
    <cellStyle name="Calculation 2 3 2 3" xfId="5681" xr:uid="{B8E03103-A804-4C28-84DE-F59CDEB953B4}"/>
    <cellStyle name="Calculation 2 3 2 4" xfId="5957" xr:uid="{B7330E40-743A-4205-B188-28400F76AB5B}"/>
    <cellStyle name="Calculation 2 3 2 5" xfId="7241" xr:uid="{EEC98847-D92F-4794-B35A-464FBC33806E}"/>
    <cellStyle name="Calculation 2 3 2 6" xfId="6863" xr:uid="{A70247A9-2D0B-4235-B2FA-BA3A2651F287}"/>
    <cellStyle name="Calculation 2 3 3" xfId="6202" xr:uid="{09A577BB-F4C0-4672-A2DC-BDCA0CA5FCE9}"/>
    <cellStyle name="Calculation 2 3 3 2" xfId="6539" xr:uid="{417A7064-40FF-4AF1-BA7A-03921759203D}"/>
    <cellStyle name="Calculation 2 3 4" xfId="5415" xr:uid="{69E2DF21-45C2-4F02-B73F-C0E32FDFD582}"/>
    <cellStyle name="Calculation 2 3 5" xfId="5069" xr:uid="{3AF50506-821C-42A3-841E-AE82DF652FAA}"/>
    <cellStyle name="Calculation 2 3 6" xfId="7023" xr:uid="{B76F3F98-060B-4381-BC34-47D14859D2E9}"/>
    <cellStyle name="Calculation 2 3 7" xfId="7007" xr:uid="{67E8FA57-ABDA-47E0-A9E6-E90BE6D86141}"/>
    <cellStyle name="Calculation 2 4" xfId="4176" xr:uid="{8D61AE63-89C5-4CDF-ACDE-771295347C99}"/>
    <cellStyle name="Calculation 2 5" xfId="5075" xr:uid="{C7797B3F-FA97-4171-92B4-4836C6DEB246}"/>
    <cellStyle name="Calculation 20" xfId="4177" xr:uid="{7CDD98C1-B750-4920-B809-0FD7F1C63F83}"/>
    <cellStyle name="Calculation 21" xfId="4178" xr:uid="{E8683235-C506-437E-90D3-D61853D3E52F}"/>
    <cellStyle name="Calculation 21 2" xfId="4179" xr:uid="{0E7576C7-2048-4C15-A287-210F25A54188}"/>
    <cellStyle name="Calculation 22" xfId="4180" xr:uid="{936D439E-4E6B-46B2-9E6C-62F258C00745}"/>
    <cellStyle name="Calculation 22 2" xfId="4709" xr:uid="{285F9E4B-D7BC-4BCB-BE2B-FB129502EC4C}"/>
    <cellStyle name="Calculation 23" xfId="4166" xr:uid="{6655E9BB-DE1D-455C-A777-22CB00C9D2C8}"/>
    <cellStyle name="Calculation 24" xfId="4710" xr:uid="{E578E213-22E5-4EF8-8A14-4631CE8D5E65}"/>
    <cellStyle name="Calculation 25" xfId="4711" xr:uid="{F89A9755-682A-4700-B9BB-F42B7161208F}"/>
    <cellStyle name="Calculation 25 10" xfId="7566" xr:uid="{03398585-6C97-403A-80C4-A865F5764DF9}"/>
    <cellStyle name="Calculation 25 2" xfId="4878" xr:uid="{D0DAA03C-2079-40E4-967F-1966FF686209}"/>
    <cellStyle name="Calculation 25 2 2" xfId="4893" xr:uid="{07C14FAE-1999-48B8-A165-BB8C42673CE4}"/>
    <cellStyle name="Calculation 25 2 2 2" xfId="6470" xr:uid="{EF63E057-4864-4297-B3FB-495C13E74A11}"/>
    <cellStyle name="Calculation 25 2 2 2 2" xfId="6807" xr:uid="{F496C6B2-6D26-41F1-8EF5-3EF06DA36FFD}"/>
    <cellStyle name="Calculation 25 2 2 3" xfId="6163" xr:uid="{0CA4870D-C129-4693-9DDE-81FA627D289B}"/>
    <cellStyle name="Calculation 25 2 2 4" xfId="6500" xr:uid="{35983846-5627-43BD-82E9-BBF56FED3C66}"/>
    <cellStyle name="Calculation 25 2 2 5" xfId="7498" xr:uid="{8C0886B0-7345-4CFE-B12E-A1C78D9BCBED}"/>
    <cellStyle name="Calculation 25 2 2 6" xfId="7530" xr:uid="{98ABB433-868A-4458-BE27-D89F04E6FBD0}"/>
    <cellStyle name="Calculation 25 2 3" xfId="6455" xr:uid="{02C80ACF-88DB-47CA-A8C0-D91310D95250}"/>
    <cellStyle name="Calculation 25 2 3 2" xfId="6792" xr:uid="{F1D6A024-12C6-49DB-99A8-EDBD84EEDB9A}"/>
    <cellStyle name="Calculation 25 2 4" xfId="6148" xr:uid="{69768D5E-6783-4A22-8B5F-D1B01269D73A}"/>
    <cellStyle name="Calculation 25 2 5" xfId="6485" xr:uid="{7572F3CA-516C-4E41-BEFA-A70D486F912E}"/>
    <cellStyle name="Calculation 25 2 6" xfId="7483" xr:uid="{D1FCB01A-1A62-491B-A20A-B9D691B9C820}"/>
    <cellStyle name="Calculation 25 2 7" xfId="7515" xr:uid="{B6219BD2-4647-422F-A42D-3E668FB5BE98}"/>
    <cellStyle name="Calculation 25 2 8" xfId="7660" xr:uid="{14B4F6B6-474E-4265-9966-F0469CB655E4}"/>
    <cellStyle name="Calculation 25 3" xfId="4876" xr:uid="{EB969738-1C89-4C35-8D4D-8128AE50ED68}"/>
    <cellStyle name="Calculation 25 3 2" xfId="4891" xr:uid="{C171020F-DFE0-471D-9A81-AC85FFDC11F3}"/>
    <cellStyle name="Calculation 25 3 2 2" xfId="6468" xr:uid="{219EA260-2738-4163-8A1F-B93D480ED8AD}"/>
    <cellStyle name="Calculation 25 3 2 2 2" xfId="6805" xr:uid="{654420C2-3D09-4AE1-A33D-4828C2EB2FF5}"/>
    <cellStyle name="Calculation 25 3 2 3" xfId="6161" xr:uid="{90D4C4FC-EAB3-40BE-83F7-4BB5232A9004}"/>
    <cellStyle name="Calculation 25 3 2 4" xfId="6498" xr:uid="{3BE39F33-DC7C-4DEB-A118-64BB00F8DFA7}"/>
    <cellStyle name="Calculation 25 3 2 5" xfId="7496" xr:uid="{42ADAB1B-199D-4AF2-BA89-7FB739C502E6}"/>
    <cellStyle name="Calculation 25 3 2 6" xfId="7528" xr:uid="{91CF37B0-E41E-43EC-8C29-6CEA4163ECA2}"/>
    <cellStyle name="Calculation 25 3 3" xfId="6453" xr:uid="{2403B78B-611F-4F5E-A8A3-5F43660C7A3F}"/>
    <cellStyle name="Calculation 25 3 3 2" xfId="6790" xr:uid="{4BB06D69-2479-47A8-84B2-7107DA6D4520}"/>
    <cellStyle name="Calculation 25 3 4" xfId="6146" xr:uid="{A83F0B29-E148-4407-B4B8-0414F2D9DB89}"/>
    <cellStyle name="Calculation 25 3 5" xfId="6483" xr:uid="{92079197-9D5B-458D-BF26-D2B7ADB1074D}"/>
    <cellStyle name="Calculation 25 3 6" xfId="7481" xr:uid="{C88B03C9-3933-437E-83D1-E0CB86208233}"/>
    <cellStyle name="Calculation 25 3 7" xfId="7513" xr:uid="{8602D6BC-1335-46BE-9149-AE4E3FF7A29B}"/>
    <cellStyle name="Calculation 25 4" xfId="4879" xr:uid="{81FB5A57-BB6C-4EB7-A373-04D8D351B174}"/>
    <cellStyle name="Calculation 25 4 2" xfId="6456" xr:uid="{338649CB-D400-4363-AC36-6C0BEEE67A32}"/>
    <cellStyle name="Calculation 25 4 2 2" xfId="6793" xr:uid="{B764DA98-B5D2-4B2B-9C3F-B4E8A97C129C}"/>
    <cellStyle name="Calculation 25 4 3" xfId="6149" xr:uid="{833D4D49-3C93-4EE4-A1F7-D802E975AF1B}"/>
    <cellStyle name="Calculation 25 4 4" xfId="6486" xr:uid="{6B2146E8-FF0D-4EB0-AE24-595DE9AFB4B0}"/>
    <cellStyle name="Calculation 25 4 5" xfId="7484" xr:uid="{059B0F55-DC9B-464D-93B0-B55B2AE7540A}"/>
    <cellStyle name="Calculation 25 4 6" xfId="7516" xr:uid="{49065FF7-162A-4F21-B7F8-64D4D794A3E0}"/>
    <cellStyle name="Calculation 25 5" xfId="6441" xr:uid="{2F157B8D-0D70-40DF-971C-521442A9323D}"/>
    <cellStyle name="Calculation 25 5 2" xfId="6778" xr:uid="{23264989-0BC2-483C-AEAD-233C82CDEC3D}"/>
    <cellStyle name="Calculation 25 6" xfId="6100" xr:uid="{AD6E244B-D6DB-4040-8A2D-D05E522D805F}"/>
    <cellStyle name="Calculation 25 7" xfId="6471" xr:uid="{CA356763-486A-403F-ADBC-16F391676BB7}"/>
    <cellStyle name="Calculation 25 8" xfId="7459" xr:uid="{A2683F28-9705-450E-B584-EFCE399ADFF1}"/>
    <cellStyle name="Calculation 25 9" xfId="7499" xr:uid="{95419A99-6075-41F6-9650-D11172173182}"/>
    <cellStyle name="Calculation 3" xfId="559" xr:uid="{DBA8F5C4-8AD3-4CC8-AAE4-C04AE1B8848A}"/>
    <cellStyle name="Calculation 3 2" xfId="3052" xr:uid="{9527D49E-FB7D-495D-8BDF-42E874F7616C}"/>
    <cellStyle name="Calculation 3 2 2" xfId="6293" xr:uid="{A2C41C5E-FD46-4D31-A6DC-F4720D16C222}"/>
    <cellStyle name="Calculation 3 2 2 2" xfId="6630" xr:uid="{2658DD70-0EF7-44D1-B601-475C9E4EE780}"/>
    <cellStyle name="Calculation 3 2 3" xfId="5584" xr:uid="{8DF54753-D1D5-4114-B990-08B92DBBD16B}"/>
    <cellStyle name="Calculation 3 2 4" xfId="6000" xr:uid="{A68680DA-C754-4E2F-B6AC-2675FE7A3FFC}"/>
    <cellStyle name="Calculation 3 2 5" xfId="7162" xr:uid="{C4C4BEC6-0353-40F6-B1B8-524C8BD73151}"/>
    <cellStyle name="Calculation 3 2 6" xfId="7050" xr:uid="{BE2F83DB-3761-4C4A-A97B-D593C8D60433}"/>
    <cellStyle name="Calculation 3 3" xfId="2750" xr:uid="{6BA4DB35-DE8A-44FB-9FB8-0537B48560D1}"/>
    <cellStyle name="Calculation 3 3 2" xfId="3173" xr:uid="{2F1F85C9-0A80-44CB-B9B7-C3DF5AC0E5E1}"/>
    <cellStyle name="Calculation 3 3 2 2" xfId="6368" xr:uid="{4CD13ED4-8A98-4C31-B492-0F7E49860710}"/>
    <cellStyle name="Calculation 3 3 2 2 2" xfId="6705" xr:uid="{1BA454C8-71BB-4543-AB32-8963AE59198E}"/>
    <cellStyle name="Calculation 3 3 2 3" xfId="5682" xr:uid="{F9B9A1D4-085A-4075-B659-9ECE5F0351A8}"/>
    <cellStyle name="Calculation 3 3 2 4" xfId="5021" xr:uid="{F56094B5-5E0E-461B-B4E1-18EF76CE746D}"/>
    <cellStyle name="Calculation 3 3 2 5" xfId="7242" xr:uid="{97AB4FFB-9EC2-4E8B-824D-21C79F877C04}"/>
    <cellStyle name="Calculation 3 3 2 6" xfId="6862" xr:uid="{B517863A-4534-49E6-A45F-CA7194FE188E}"/>
    <cellStyle name="Calculation 3 3 3" xfId="6203" xr:uid="{CC61103B-19FC-4935-BAAC-6C77C9D8893C}"/>
    <cellStyle name="Calculation 3 3 3 2" xfId="6540" xr:uid="{60FF46E2-F537-4CA2-AC07-EFF8EAE70D7E}"/>
    <cellStyle name="Calculation 3 3 4" xfId="5416" xr:uid="{D773FF04-6C53-4DA2-9A0D-AB0F4C75CE20}"/>
    <cellStyle name="Calculation 3 3 5" xfId="6050" xr:uid="{05D1BBD0-082F-4001-A213-19C0BE92F674}"/>
    <cellStyle name="Calculation 3 3 6" xfId="7024" xr:uid="{E0C339C5-A837-4FC7-A512-B34B82F567F8}"/>
    <cellStyle name="Calculation 3 3 7" xfId="7367" xr:uid="{58ACEE57-DC2D-491E-B96C-E0A64D1D9240}"/>
    <cellStyle name="Calculation 3 4" xfId="4181" xr:uid="{8D58144B-6C5B-4E21-9813-91C87F3F699D}"/>
    <cellStyle name="Calculation 3 5" xfId="5076" xr:uid="{27195732-0252-4AE4-8890-5792F5CA144E}"/>
    <cellStyle name="Calculation 4" xfId="560" xr:uid="{C0B44EE7-E135-4BBF-A83C-EAF3E9972635}"/>
    <cellStyle name="Calculation 4 2" xfId="3051" xr:uid="{D9C7E35D-F65D-4102-8364-8240F12F7F74}"/>
    <cellStyle name="Calculation 4 2 2" xfId="6292" xr:uid="{B90309DE-192B-415E-BFA5-D39F84654279}"/>
    <cellStyle name="Calculation 4 2 2 2" xfId="6629" xr:uid="{3968E8AF-084F-4AE6-8156-A533EF00F94E}"/>
    <cellStyle name="Calculation 4 2 3" xfId="5583" xr:uid="{9B2251C6-81FE-4B02-8CFC-DBED0758F206}"/>
    <cellStyle name="Calculation 4 2 4" xfId="5045" xr:uid="{CE492A87-6EB3-493F-8544-39311E6AC8BD}"/>
    <cellStyle name="Calculation 4 2 5" xfId="7161" xr:uid="{E74B3C6F-A8FD-4389-8C36-E12CCE0A993F}"/>
    <cellStyle name="Calculation 4 2 6" xfId="6828" xr:uid="{3884BF7A-2DE6-4B79-9233-35A915FE15F6}"/>
    <cellStyle name="Calculation 4 3" xfId="2751" xr:uid="{18BA0243-6999-4D9D-A831-44F7BC966F87}"/>
    <cellStyle name="Calculation 4 3 2" xfId="3174" xr:uid="{8BC204C4-184A-4EB2-AFDB-49C437E310AE}"/>
    <cellStyle name="Calculation 4 3 2 2" xfId="6369" xr:uid="{154C51AD-B996-48BE-AECD-B78F25C9BAAF}"/>
    <cellStyle name="Calculation 4 3 2 2 2" xfId="6706" xr:uid="{9B2629B0-E757-4CCA-9632-C9ADF0B6456E}"/>
    <cellStyle name="Calculation 4 3 2 3" xfId="5683" xr:uid="{DDEF2BAA-C636-4DDA-A82E-78107BAD4744}"/>
    <cellStyle name="Calculation 4 3 2 4" xfId="5956" xr:uid="{1EE4739E-A8D3-4255-AA4D-2564E5A1DF85}"/>
    <cellStyle name="Calculation 4 3 2 5" xfId="7243" xr:uid="{5C5220EF-3B16-4B4C-9B50-5C9484BD60AE}"/>
    <cellStyle name="Calculation 4 3 2 6" xfId="7430" xr:uid="{452DE216-4525-4516-8707-073BFE48D251}"/>
    <cellStyle name="Calculation 4 3 3" xfId="6204" xr:uid="{9776C400-7968-4675-8154-4DDD63107A6A}"/>
    <cellStyle name="Calculation 4 3 3 2" xfId="6541" xr:uid="{139CEBC6-EF64-4805-85B4-62AE21120AB9}"/>
    <cellStyle name="Calculation 4 3 4" xfId="5417" xr:uid="{BE1DFD51-B5D3-4749-A4C6-C915FC2B0F83}"/>
    <cellStyle name="Calculation 4 3 5" xfId="6049" xr:uid="{0899B691-327E-4F96-B7BD-55FFD46DB458}"/>
    <cellStyle name="Calculation 4 3 6" xfId="7025" xr:uid="{54E4362F-2CBB-4947-820C-03AACF536E1D}"/>
    <cellStyle name="Calculation 4 3 7" xfId="7391" xr:uid="{ACCCA92B-E0A7-4A6A-B269-E65DF0F9EC73}"/>
    <cellStyle name="Calculation 4 4" xfId="4182" xr:uid="{2F25107C-B5D4-4FD6-87DF-B02CBB6ED39D}"/>
    <cellStyle name="Calculation 4 5" xfId="5077" xr:uid="{8931E1BF-9628-421E-A557-0228390C207E}"/>
    <cellStyle name="Calculation 5" xfId="561" xr:uid="{81C037F4-E16D-4038-8072-C8C1EBA0B101}"/>
    <cellStyle name="Calculation 5 2" xfId="3050" xr:uid="{59A5DF16-D7B4-4FDD-BC11-40568F9C053E}"/>
    <cellStyle name="Calculation 5 2 2" xfId="6291" xr:uid="{4701F885-C6E7-4731-AB71-142E1C68C5A9}"/>
    <cellStyle name="Calculation 5 2 2 2" xfId="6628" xr:uid="{C4F3DD62-8624-4C50-9FBC-03EBFB3AE826}"/>
    <cellStyle name="Calculation 5 2 3" xfId="5582" xr:uid="{564A714B-3AE3-44F6-AB55-00BB64468D6B}"/>
    <cellStyle name="Calculation 5 2 4" xfId="6001" xr:uid="{5F1DA98F-BAA1-48D2-9FDA-56C3BE34A942}"/>
    <cellStyle name="Calculation 5 2 5" xfId="7160" xr:uid="{5FA33802-4227-4C07-9822-2BBDB000B982}"/>
    <cellStyle name="Calculation 5 2 6" xfId="7380" xr:uid="{7B45567F-043C-4F43-A6CC-D914F342D1A7}"/>
    <cellStyle name="Calculation 5 3" xfId="2752" xr:uid="{DCC88E12-80E0-4B82-9BC2-8F27A7810D44}"/>
    <cellStyle name="Calculation 5 3 2" xfId="3175" xr:uid="{56890D23-B5A4-4346-B9A1-4589AAD98DA9}"/>
    <cellStyle name="Calculation 5 3 2 2" xfId="6370" xr:uid="{0E2871AB-7DBC-4FF8-9F10-9FF338B83DFA}"/>
    <cellStyle name="Calculation 5 3 2 2 2" xfId="6707" xr:uid="{EDBBF7EF-4E03-46D3-AAC9-F305439A2504}"/>
    <cellStyle name="Calculation 5 3 2 3" xfId="5684" xr:uid="{DCC35F49-FA9B-4196-8AF6-972CADC0309E}"/>
    <cellStyle name="Calculation 5 3 2 4" xfId="5020" xr:uid="{F077CAF6-5C62-48A5-B581-1A9CCE3FC92A}"/>
    <cellStyle name="Calculation 5 3 2 5" xfId="7244" xr:uid="{8E295092-4362-4EE4-A689-F24F17C7B133}"/>
    <cellStyle name="Calculation 5 3 2 6" xfId="6861" xr:uid="{23338389-CE9F-4E6A-98AB-B388EEBD2719}"/>
    <cellStyle name="Calculation 5 3 3" xfId="6205" xr:uid="{468CB8F2-1EB6-4C2E-A506-5E4CDA515576}"/>
    <cellStyle name="Calculation 5 3 3 2" xfId="6542" xr:uid="{87814429-56D7-4F2B-88F1-E28A81584EAA}"/>
    <cellStyle name="Calculation 5 3 4" xfId="5418" xr:uid="{47758D63-A9C9-4827-BEE1-D8E86D571953}"/>
    <cellStyle name="Calculation 5 3 5" xfId="6048" xr:uid="{95198A6D-DF1E-4129-9D08-9BB59932BA60}"/>
    <cellStyle name="Calculation 5 3 6" xfId="7026" xr:uid="{9B4F6B1F-35A0-4AB1-8B19-585F08541035}"/>
    <cellStyle name="Calculation 5 3 7" xfId="7376" xr:uid="{C0B40907-D1C5-46EE-A029-40C5A7D31301}"/>
    <cellStyle name="Calculation 5 4" xfId="4183" xr:uid="{73A04E47-3059-4A24-A807-23B6279741CC}"/>
    <cellStyle name="Calculation 5 5" xfId="5078" xr:uid="{B2EA86F3-A2F8-4EA4-8505-6DA1B7174A48}"/>
    <cellStyle name="Calculation 6" xfId="562" xr:uid="{3D84F315-FE03-4C67-AE71-F01A43D6365B}"/>
    <cellStyle name="Calculation 6 2" xfId="3049" xr:uid="{2507B6ED-0B5E-4D08-980C-DE541C43546B}"/>
    <cellStyle name="Calculation 6 2 2" xfId="6290" xr:uid="{AC801463-74F6-4283-8E6A-1F2799EAE4F7}"/>
    <cellStyle name="Calculation 6 2 2 2" xfId="6627" xr:uid="{E8C544EE-C83E-4975-A8FD-9C7D9B681343}"/>
    <cellStyle name="Calculation 6 2 3" xfId="5581" xr:uid="{DFA7EE20-B42B-4ABA-A742-8E9E673102D6}"/>
    <cellStyle name="Calculation 6 2 4" xfId="5046" xr:uid="{F6903ACB-97BB-4F85-A86E-998656C8BF5A}"/>
    <cellStyle name="Calculation 6 2 5" xfId="7159" xr:uid="{FFD710BE-0F50-4FCB-A7D2-578D04E514F0}"/>
    <cellStyle name="Calculation 6 2 6" xfId="7374" xr:uid="{708D6ECE-E973-446F-AA7A-C62299D57FBC}"/>
    <cellStyle name="Calculation 6 3" xfId="2753" xr:uid="{CFD69A0A-3950-492E-8471-68E0992DF14E}"/>
    <cellStyle name="Calculation 6 3 2" xfId="3176" xr:uid="{F8E77025-BB17-40E5-B8D5-36BAE64ED25D}"/>
    <cellStyle name="Calculation 6 3 2 2" xfId="6371" xr:uid="{446425F3-D9F3-4912-80A8-EA037CAC208F}"/>
    <cellStyle name="Calculation 6 3 2 2 2" xfId="6708" xr:uid="{1766BAF1-B23C-4697-BBE0-56F36403B42B}"/>
    <cellStyle name="Calculation 6 3 2 3" xfId="5685" xr:uid="{BA7A18DE-1436-487D-B36E-D57446F51A7E}"/>
    <cellStyle name="Calculation 6 3 2 4" xfId="5955" xr:uid="{6CD6175B-C3F6-4562-9E07-43A2A3F49240}"/>
    <cellStyle name="Calculation 6 3 2 5" xfId="7245" xr:uid="{FE8A80D6-1C0B-4192-874B-C1F9F026A4C4}"/>
    <cellStyle name="Calculation 6 3 2 6" xfId="7429" xr:uid="{8A608D6C-A233-4806-A056-60B7B1CE356A}"/>
    <cellStyle name="Calculation 6 3 3" xfId="6206" xr:uid="{DE23215D-F00D-4B47-9C9B-6DA28229DC8C}"/>
    <cellStyle name="Calculation 6 3 3 2" xfId="6543" xr:uid="{F0757CFA-C894-47CC-BD23-929DC929BFCC}"/>
    <cellStyle name="Calculation 6 3 4" xfId="5419" xr:uid="{F24EEB66-5123-4AF4-9318-1675E59CA9F7}"/>
    <cellStyle name="Calculation 6 3 5" xfId="5665" xr:uid="{92BCEAAB-5426-41E7-BD2C-2BDB37C86820}"/>
    <cellStyle name="Calculation 6 3 6" xfId="7027" xr:uid="{93B0D753-8E4A-4438-938A-8612DA3EA7BD}"/>
    <cellStyle name="Calculation 6 3 7" xfId="7382" xr:uid="{C75E39E5-F7A1-4477-9027-FB53BADAC146}"/>
    <cellStyle name="Calculation 6 4" xfId="4184" xr:uid="{1C81F78E-CA3C-4081-B883-9DEABA3924DC}"/>
    <cellStyle name="Calculation 6 5" xfId="5079" xr:uid="{58F47508-9D45-405E-989B-C2FFBC0BB33F}"/>
    <cellStyle name="Calculation 7" xfId="563" xr:uid="{11363749-41BF-458E-A2B5-776C04AC611C}"/>
    <cellStyle name="Calculation 7 2" xfId="3048" xr:uid="{29A9245A-D25C-4EAE-8E16-F0EECD772C4F}"/>
    <cellStyle name="Calculation 7 2 2" xfId="6289" xr:uid="{0875D68F-E12D-486B-AB84-43D97C0BA20B}"/>
    <cellStyle name="Calculation 7 2 2 2" xfId="6626" xr:uid="{BEE99206-D409-415B-B29D-782C3FE01859}"/>
    <cellStyle name="Calculation 7 2 3" xfId="5580" xr:uid="{3072C719-EC35-431B-9D5B-DE1146A2F76B}"/>
    <cellStyle name="Calculation 7 2 4" xfId="6002" xr:uid="{284450FF-7C60-4D07-8A6F-18688CADB427}"/>
    <cellStyle name="Calculation 7 2 5" xfId="7158" xr:uid="{F88C5E3D-DA53-4990-AFD8-03B7FD34725A}"/>
    <cellStyle name="Calculation 7 2 6" xfId="7389" xr:uid="{022599B2-B79A-403A-A951-85ADAA26065A}"/>
    <cellStyle name="Calculation 7 3" xfId="2754" xr:uid="{5925D293-9C28-4A04-96D0-0F444429AAD3}"/>
    <cellStyle name="Calculation 7 3 2" xfId="3177" xr:uid="{7498D5BA-48B0-4FE6-A44A-F6100D34E7F8}"/>
    <cellStyle name="Calculation 7 3 2 2" xfId="6372" xr:uid="{CEEA6B3F-1F89-4B6F-92CB-5C78BA2028ED}"/>
    <cellStyle name="Calculation 7 3 2 2 2" xfId="6709" xr:uid="{CBA2D182-028A-444A-A49E-D02D10A7D6BD}"/>
    <cellStyle name="Calculation 7 3 2 3" xfId="5686" xr:uid="{14925E21-CDB0-4F48-A5A4-EBAF18350DDB}"/>
    <cellStyle name="Calculation 7 3 2 4" xfId="5019" xr:uid="{663A7057-9DCC-4B6F-A523-32EFF3086D38}"/>
    <cellStyle name="Calculation 7 3 2 5" xfId="7246" xr:uid="{E0048CCB-0194-495F-8681-AF58E896C017}"/>
    <cellStyle name="Calculation 7 3 2 6" xfId="6860" xr:uid="{C59705B9-B05F-4147-A4E9-A09F8B4EC046}"/>
    <cellStyle name="Calculation 7 3 3" xfId="6207" xr:uid="{96ACC1C4-D91C-4145-AF3C-BD9ACA376CEB}"/>
    <cellStyle name="Calculation 7 3 3 2" xfId="6544" xr:uid="{74E68E42-38F9-4F88-8A7A-B2B88BCD87B4}"/>
    <cellStyle name="Calculation 7 3 4" xfId="5420" xr:uid="{0607C0CD-911C-41BC-A44B-F031BAEA7112}"/>
    <cellStyle name="Calculation 7 3 5" xfId="5305" xr:uid="{2EC40246-D870-4D86-8B76-BAF7715BBA4A}"/>
    <cellStyle name="Calculation 7 3 6" xfId="7028" xr:uid="{77B300E3-9106-460A-9542-122B19D9BD6D}"/>
    <cellStyle name="Calculation 7 3 7" xfId="6831" xr:uid="{9A459E6C-1458-42CD-819C-4ABF15E9F4FA}"/>
    <cellStyle name="Calculation 7 4" xfId="4185" xr:uid="{C7A7E2E4-1E5C-4728-8BE2-B5331AC18BBC}"/>
    <cellStyle name="Calculation 7 5" xfId="5080" xr:uid="{E401044E-57B6-44D3-A8D5-4A4AE1C53305}"/>
    <cellStyle name="Calculation 8" xfId="564" xr:uid="{54E7A93B-5499-479A-920A-D37DC668B25D}"/>
    <cellStyle name="Calculation 8 2" xfId="3047" xr:uid="{B5BAC5CC-92EA-40DC-99E1-6C69C8078E05}"/>
    <cellStyle name="Calculation 8 2 2" xfId="6288" xr:uid="{AF5BE44F-D21D-4093-BC31-99B8951F2FF7}"/>
    <cellStyle name="Calculation 8 2 2 2" xfId="6625" xr:uid="{37723423-3268-4D5D-A441-F8312D9900E6}"/>
    <cellStyle name="Calculation 8 2 3" xfId="5579" xr:uid="{222C5D32-CA2A-450D-B712-810F6B63571E}"/>
    <cellStyle name="Calculation 8 2 4" xfId="5306" xr:uid="{E9EB6504-28F3-4004-9E38-42AA2DF9967F}"/>
    <cellStyle name="Calculation 8 2 5" xfId="7157" xr:uid="{9EF39576-B0B7-47EE-809E-79C69E93B282}"/>
    <cellStyle name="Calculation 8 2 6" xfId="7365" xr:uid="{D2946C72-9C02-402F-8C9D-401D135DFA01}"/>
    <cellStyle name="Calculation 8 3" xfId="2755" xr:uid="{1C0D963A-9678-4D89-8A2D-2FEF245D2F23}"/>
    <cellStyle name="Calculation 8 3 2" xfId="3178" xr:uid="{CD4C921F-5315-4E97-8031-A68C378C0F62}"/>
    <cellStyle name="Calculation 8 3 2 2" xfId="6373" xr:uid="{72C181D1-2FDC-48B3-966C-12C8555584BA}"/>
    <cellStyle name="Calculation 8 3 2 2 2" xfId="6710" xr:uid="{3C856F07-E9F4-4DE1-95E2-821317964150}"/>
    <cellStyle name="Calculation 8 3 2 3" xfId="5687" xr:uid="{F2260534-C05C-47EC-B0E8-3EDC8C259AB4}"/>
    <cellStyle name="Calculation 8 3 2 4" xfId="5954" xr:uid="{6DD2BA42-7D36-4F34-8C2E-9E9493BD317D}"/>
    <cellStyle name="Calculation 8 3 2 5" xfId="7247" xr:uid="{6E1006F7-8577-4E86-B389-4C721EC9ABBA}"/>
    <cellStyle name="Calculation 8 3 2 6" xfId="7428" xr:uid="{F9D8AD9E-17CB-4A9E-A089-5ECBC63C3681}"/>
    <cellStyle name="Calculation 8 3 3" xfId="6208" xr:uid="{E0E76D98-DE38-4311-B7B2-1C4E3E04E135}"/>
    <cellStyle name="Calculation 8 3 3 2" xfId="6545" xr:uid="{0E9BE31D-96C3-4EA5-9A37-5D2AFA192EF8}"/>
    <cellStyle name="Calculation 8 3 4" xfId="5421" xr:uid="{6752E9E5-F18A-4D1A-97E8-4C17F4072472}"/>
    <cellStyle name="Calculation 8 3 5" xfId="6047" xr:uid="{FA686D09-B092-4BAA-A0D0-A69469805606}"/>
    <cellStyle name="Calculation 8 3 6" xfId="7029" xr:uid="{07858724-20F5-4167-A7C1-2F368214A671}"/>
    <cellStyle name="Calculation 8 3 7" xfId="6977" xr:uid="{1F2D3112-C4B2-4FB8-A3C5-10A4F6B857C9}"/>
    <cellStyle name="Calculation 8 4" xfId="4186" xr:uid="{70E327FA-5ADF-444A-BDBD-955E47657F16}"/>
    <cellStyle name="Calculation 8 5" xfId="5081" xr:uid="{37A8DDBD-7372-4021-A0E8-06A5B3E181EC}"/>
    <cellStyle name="Calculation 9" xfId="565" xr:uid="{19F36657-1EAC-47C2-B064-ADF41FD0D2EF}"/>
    <cellStyle name="Calculation 9 2" xfId="3046" xr:uid="{507011A7-9BAE-4B7A-927C-139988975389}"/>
    <cellStyle name="Calculation 9 2 2" xfId="6287" xr:uid="{9B6463BC-0DB5-4404-9C1E-4B28E9B3C6CC}"/>
    <cellStyle name="Calculation 9 2 2 2" xfId="6624" xr:uid="{663E681C-D07F-4361-85BC-C2CAB19C7EBB}"/>
    <cellStyle name="Calculation 9 2 3" xfId="5578" xr:uid="{336A6E93-52D9-4AC7-9518-D871AFE08302}"/>
    <cellStyle name="Calculation 9 2 4" xfId="6003" xr:uid="{6DEF4D39-609A-4559-849F-7E3B9AA29779}"/>
    <cellStyle name="Calculation 9 2 5" xfId="7156" xr:uid="{DB48B6A8-AE8B-4397-8D73-CB5C103EF7C5}"/>
    <cellStyle name="Calculation 9 2 6" xfId="6881" xr:uid="{FC5E75CC-28D0-4D02-BA85-936037DC7BB3}"/>
    <cellStyle name="Calculation 9 3" xfId="2756" xr:uid="{AC79B920-58B5-4927-A160-301EAC08BF94}"/>
    <cellStyle name="Calculation 9 3 2" xfId="3179" xr:uid="{5C070EE5-775D-4810-AD31-F748DEF29C09}"/>
    <cellStyle name="Calculation 9 3 2 2" xfId="6374" xr:uid="{7D4D6B37-944F-47DB-99B8-71E58238681A}"/>
    <cellStyle name="Calculation 9 3 2 2 2" xfId="6711" xr:uid="{68DBB807-AA3D-4B5B-AFC6-E72443E2993E}"/>
    <cellStyle name="Calculation 9 3 2 3" xfId="5688" xr:uid="{F28730CD-E3B9-4591-AC1C-19840E54F4DD}"/>
    <cellStyle name="Calculation 9 3 2 4" xfId="5018" xr:uid="{259154AB-EEB0-4101-A6CF-84510A90DE8F}"/>
    <cellStyle name="Calculation 9 3 2 5" xfId="7248" xr:uid="{D96D28DD-4E3B-48C9-82B1-37F521744700}"/>
    <cellStyle name="Calculation 9 3 2 6" xfId="6859" xr:uid="{68E4913B-E19A-41DC-936E-F72C46756ACB}"/>
    <cellStyle name="Calculation 9 3 3" xfId="6209" xr:uid="{07AC7863-D557-4C88-BF02-821ACD7DDA3B}"/>
    <cellStyle name="Calculation 9 3 3 2" xfId="6546" xr:uid="{DCF51FF1-DF85-459E-B12A-26B78266ADC7}"/>
    <cellStyle name="Calculation 9 3 4" xfId="5422" xr:uid="{BD1ABC6E-B534-465D-9281-26292392D412}"/>
    <cellStyle name="Calculation 9 3 5" xfId="5068" xr:uid="{646B99D9-828A-4F26-9CE4-1C5C2C3862D3}"/>
    <cellStyle name="Calculation 9 3 6" xfId="7030" xr:uid="{8E0A93AD-8521-444E-9667-122BF0499922}"/>
    <cellStyle name="Calculation 9 3 7" xfId="7126" xr:uid="{131FFD3A-FAB7-4EF2-9348-AB12EE41641E}"/>
    <cellStyle name="Calculation 9 4" xfId="4187" xr:uid="{DD54E834-0C82-40A5-A52A-10988DD7066A}"/>
    <cellStyle name="Calculation 9 5" xfId="5082" xr:uid="{097D6F3B-A372-48D2-984B-F38C0E509C43}"/>
    <cellStyle name="category" xfId="1539" xr:uid="{9EB409DD-17C8-4D7A-BA93-6F1B8EE0B33D}"/>
    <cellStyle name="Check Cell" xfId="11" builtinId="23" customBuiltin="1"/>
    <cellStyle name="Check Cell 10" xfId="566" xr:uid="{F7CF8707-ED03-4EA3-A702-758ACE26D1D6}"/>
    <cellStyle name="Check Cell 10 2" xfId="4189" xr:uid="{6E125A28-C9BC-4035-BDD2-DA18EAA00BDF}"/>
    <cellStyle name="Check Cell 11" xfId="567" xr:uid="{C00E7A3D-CEE3-43D0-A6F1-D1113C6C920C}"/>
    <cellStyle name="Check Cell 11 2" xfId="4190" xr:uid="{BB2D3879-15ED-45CD-ADFF-FA2BEB2A82D6}"/>
    <cellStyle name="Check Cell 12" xfId="568" xr:uid="{CD7B7B6D-06A6-427F-9D53-2C83DB727D84}"/>
    <cellStyle name="Check Cell 12 2" xfId="4191" xr:uid="{A90C6641-BFB3-41CE-9571-4AF008C52332}"/>
    <cellStyle name="Check Cell 13" xfId="569" xr:uid="{A9C62BDE-E54A-440D-BA1E-F7EAC5749ECC}"/>
    <cellStyle name="Check Cell 13 2" xfId="4192" xr:uid="{80B3184A-0867-490F-80F0-2E9D64AF66B7}"/>
    <cellStyle name="Check Cell 14" xfId="570" xr:uid="{D3541EDF-C19E-4AD6-8DFF-56624A38232B}"/>
    <cellStyle name="Check Cell 14 2" xfId="4193" xr:uid="{B6B9AA49-2B06-46C6-A36D-2A97477ABFA1}"/>
    <cellStyle name="Check Cell 15" xfId="1357" xr:uid="{965A2B22-2A4E-412A-B358-A0A2FA3A274E}"/>
    <cellStyle name="Check Cell 16" xfId="4194" xr:uid="{86A74C54-F67F-414E-8F4A-2F395BB4D494}"/>
    <cellStyle name="Check Cell 17" xfId="4195" xr:uid="{D3FF1981-4405-4CB6-8E4D-4A8F9E97E163}"/>
    <cellStyle name="Check Cell 18" xfId="4196" xr:uid="{2936653C-A0ED-4197-BC68-3EBEAF3F7491}"/>
    <cellStyle name="Check Cell 19" xfId="4197" xr:uid="{E8A6C79E-1D72-4CA6-A960-CE4B86424608}"/>
    <cellStyle name="Check Cell 2" xfId="571" xr:uid="{E75CF860-AB2C-4CE3-95FB-E9FBB2AA6358}"/>
    <cellStyle name="Check Cell 2 2" xfId="4712" xr:uid="{79FE7697-FF00-4DCC-B46F-59E601FF25C2}"/>
    <cellStyle name="Check Cell 2 3" xfId="4198" xr:uid="{B5AC6F8D-0FAE-4F2D-9311-B974F070B8B0}"/>
    <cellStyle name="Check Cell 20" xfId="4199" xr:uid="{5B9D07C2-828A-4145-AA45-AD66C0E3CB8A}"/>
    <cellStyle name="Check Cell 21" xfId="4200" xr:uid="{A05A079E-A5AF-481B-AF59-A7B56AF82E6A}"/>
    <cellStyle name="Check Cell 21 2" xfId="4201" xr:uid="{E149BAD3-5C7B-4725-8C0E-F51E36E3965D}"/>
    <cellStyle name="Check Cell 22" xfId="4202" xr:uid="{879C3D60-2285-4DE7-99E4-5C29C5D705E4}"/>
    <cellStyle name="Check Cell 22 2" xfId="4713" xr:uid="{FB775763-FB57-4E9B-9AD9-6B9AEFBCD6FA}"/>
    <cellStyle name="Check Cell 23" xfId="4188" xr:uid="{0BABF76F-DB8E-4504-94D2-CF91B2C62A9A}"/>
    <cellStyle name="Check Cell 24" xfId="4714" xr:uid="{75F17414-0D15-4BDF-B5A5-49FE967E3381}"/>
    <cellStyle name="Check Cell 25" xfId="4715" xr:uid="{BF375E48-3F6E-45CD-9C4E-FECCE799037A}"/>
    <cellStyle name="Check Cell 3" xfId="572" xr:uid="{3FF31C8B-B81A-4548-9E4E-5F6389946E7E}"/>
    <cellStyle name="Check Cell 3 2" xfId="4203" xr:uid="{7374CC94-C4A6-4501-BD40-C5B34DA7EE04}"/>
    <cellStyle name="Check Cell 4" xfId="573" xr:uid="{3004F106-2957-40F1-82B2-1AF23D42F35C}"/>
    <cellStyle name="Check Cell 4 2" xfId="4204" xr:uid="{F3DF833E-204D-45EE-9AE9-F50ADABA3427}"/>
    <cellStyle name="Check Cell 5" xfId="574" xr:uid="{646D6101-566B-4FB1-AC4E-A085CD16F612}"/>
    <cellStyle name="Check Cell 5 2" xfId="4205" xr:uid="{1BE622AF-87C8-4297-AF1C-A0496A94B823}"/>
    <cellStyle name="Check Cell 6" xfId="575" xr:uid="{D21869D5-5342-499E-916B-CC2A0897A653}"/>
    <cellStyle name="Check Cell 6 2" xfId="4206" xr:uid="{BF9A7E45-959C-41CE-8BCE-B58EB34F34C0}"/>
    <cellStyle name="Check Cell 7" xfId="576" xr:uid="{C6434B8E-F8E3-4E0B-8A26-1623FF624E0D}"/>
    <cellStyle name="Check Cell 7 2" xfId="4207" xr:uid="{AF3102C8-3EF3-4782-8EF6-FCCB22391B7E}"/>
    <cellStyle name="Check Cell 8" xfId="577" xr:uid="{6F316808-AA6A-4F12-BC99-58BB0AB52894}"/>
    <cellStyle name="Check Cell 8 2" xfId="4208" xr:uid="{01D3AA31-1DE1-4104-A361-1545E14C06DA}"/>
    <cellStyle name="Check Cell 9" xfId="578" xr:uid="{27812AD9-DC1B-4675-99B2-45A38EA67E2B}"/>
    <cellStyle name="Check Cell 9 2" xfId="4209" xr:uid="{7BE4B6D6-8ABB-45A0-8549-5897FDDF9A39}"/>
    <cellStyle name="Comma" xfId="2" builtinId="3"/>
    <cellStyle name="Comma  - Style1" xfId="580" xr:uid="{448887F9-8A51-453D-9AAE-657F4A391B8F}"/>
    <cellStyle name="Comma  - Style2" xfId="581" xr:uid="{1EE6E058-C756-484A-8C78-086B70D86218}"/>
    <cellStyle name="Comma  - Style3" xfId="582" xr:uid="{C8602786-5BC3-4BA9-B7A1-02F2874EF9A3}"/>
    <cellStyle name="Comma  - Style4" xfId="583" xr:uid="{84A38896-77DB-4223-9C1F-84F63D035D0F}"/>
    <cellStyle name="Comma  - Style5" xfId="584" xr:uid="{A9B1331D-8520-4EFC-9197-32E5F812F23E}"/>
    <cellStyle name="Comma  - Style6" xfId="585" xr:uid="{FD63EA08-6FB0-49D9-8DA5-A2FF1F785189}"/>
    <cellStyle name="Comma  - Style7" xfId="586" xr:uid="{6E605D1F-EE56-442C-81E2-EAD8C1806743}"/>
    <cellStyle name="Comma  - Style8" xfId="587" xr:uid="{41BCF671-3029-460D-81F3-870651D8418D}"/>
    <cellStyle name="Comma [0.00]" xfId="1540" xr:uid="{96918C1D-73D1-49F6-82B1-18C07F10F6FC}"/>
    <cellStyle name="Comma [0.00] 2" xfId="5330" xr:uid="{7D4963C1-C1DD-44E7-ACE1-31791CFDF161}"/>
    <cellStyle name="Comma [00]" xfId="1419" xr:uid="{142AAB42-F3CC-4240-B392-BBECAA07A17A}"/>
    <cellStyle name="Comma 10" xfId="588" xr:uid="{FF2744B6-B86A-48FD-A912-6AB832D594CB}"/>
    <cellStyle name="Comma 10 11" xfId="3311" xr:uid="{7435F463-EFC3-496E-8873-BEAA9C9D3BEE}"/>
    <cellStyle name="Comma 10 11 2" xfId="5780" xr:uid="{B6CFC104-54CB-4505-801E-D33685D82ACD}"/>
    <cellStyle name="Comma 10 2" xfId="589" xr:uid="{82FDAB9F-66B2-4D89-8056-823D7B685853}"/>
    <cellStyle name="Comma 10 2 2" xfId="1541" xr:uid="{58B4E15D-3C7A-4F62-BAC2-84E528F36FF1}"/>
    <cellStyle name="Comma 10 2 2 2" xfId="3440" xr:uid="{AD04B02E-2F8E-4D45-B7A5-624AA44280FE}"/>
    <cellStyle name="Comma 10 2 2 2 2" xfId="5841" xr:uid="{98F8E1DD-6A57-4AFD-AC4B-DA862B7970E8}"/>
    <cellStyle name="Comma 10 2 3" xfId="3318" xr:uid="{42F3795D-C6EB-4B52-AF2E-962854AE889B}"/>
    <cellStyle name="Comma 10 2 3 2" xfId="5783" xr:uid="{2D15C998-C1D6-4336-9329-A0A5B31A5D5D}"/>
    <cellStyle name="Comma 10 2 4" xfId="7634" xr:uid="{73B73206-F4AE-45D0-94E5-0208C315AF57}"/>
    <cellStyle name="Comma 10 2 4 2" xfId="7643" xr:uid="{9B901FA0-F3EF-4423-959A-3B5D0899A52A}"/>
    <cellStyle name="Comma 10 2 4 2 2" xfId="2735" xr:uid="{3AC2FBCB-0A6B-4093-9CE9-301E2970F6E2}"/>
    <cellStyle name="Comma 10 2 4 2 2 2" xfId="3261" xr:uid="{0166FDFA-5868-4853-AEA4-070B88F04DFA}"/>
    <cellStyle name="Comma 10 2 4 2 2 2 2" xfId="5756" xr:uid="{7E1A1888-06D9-4D18-9B2C-56EEF5BD117C}"/>
    <cellStyle name="Comma 10 2 4 2 2 2 3" xfId="7642" xr:uid="{C85CBA28-CF0D-4925-8181-9B30E4455E2B}"/>
    <cellStyle name="Comma 10 2 4 2 2 3" xfId="3452" xr:uid="{398EFC4A-9A56-4F0D-9408-B9E4CB86FB1F}"/>
    <cellStyle name="Comma 10 2 4 2 2 3 2" xfId="5850" xr:uid="{DC7F727F-678E-4445-9180-C42676BD7DDF}"/>
    <cellStyle name="Comma 10 2 4 2 2 3 3" xfId="7639" xr:uid="{977274DD-445E-4774-B691-F66105C85F81}"/>
    <cellStyle name="Comma 10 2 4 2 2 4" xfId="5404" xr:uid="{B54E4E7E-B0A0-46BF-8C02-70AC7D5573B1}"/>
    <cellStyle name="Comma 10 2 4 2 2 4 2" xfId="7706" xr:uid="{9903EFC5-8E4E-49FA-808D-25802CB8A0A2}"/>
    <cellStyle name="Comma 10 2 4 2 2 5" xfId="4934" xr:uid="{D55033D6-0073-4B86-8425-05564B6329A5}"/>
    <cellStyle name="Comma 10 2 4 2 2 6" xfId="7623" xr:uid="{AB9F76C8-475D-4C5D-8A5B-9D7C452A3AA8}"/>
    <cellStyle name="Comma 10 2 4 3" xfId="7713" xr:uid="{DE1D46CF-C96B-4CB7-842A-650EFE8B4C66}"/>
    <cellStyle name="Comma 10 2 5" xfId="7661" xr:uid="{602FCA2F-D8E1-4F18-A8DA-DE10A3C67B92}"/>
    <cellStyle name="Comma 10 21" xfId="30" xr:uid="{E1273171-0793-41E5-8945-D40D5ED01413}"/>
    <cellStyle name="Comma 10 21 2" xfId="88" xr:uid="{CFD2635E-35E3-4619-9EA0-066CB7FE6189}"/>
    <cellStyle name="Comma 10 21 2 2" xfId="3294" xr:uid="{6205F4A3-EE98-4E3E-8072-A3B8E4D1E6F9}"/>
    <cellStyle name="Comma 10 21 2 2 2" xfId="5770" xr:uid="{A008C039-67D9-4C9C-AE91-EE9965BB4EBD}"/>
    <cellStyle name="Comma 10 21 2 3" xfId="4985" xr:uid="{54C27E4E-0BB6-4336-A031-468B36509921}"/>
    <cellStyle name="Comma 10 21 2 4" xfId="4916" xr:uid="{B2048E71-DD46-44B9-AAEB-BCC189D51FE1}"/>
    <cellStyle name="Comma 10 21 3" xfId="4955" xr:uid="{DB48E098-C0CC-4D63-B68B-D41C1FBD96F0}"/>
    <cellStyle name="Comma 10 21 4" xfId="4907" xr:uid="{78751DDB-6D01-4947-8C57-728F92E974D7}"/>
    <cellStyle name="Comma 10 3" xfId="1542" xr:uid="{FB83FF8F-FC9C-4DA0-8E39-02BB6B6C73E3}"/>
    <cellStyle name="Comma 10 3 2" xfId="3276" xr:uid="{20646D1D-F0C9-4A00-875D-F78644D403DB}"/>
    <cellStyle name="Comma 10 3 2 2" xfId="5762" xr:uid="{70920B01-994F-44B7-B12E-BEC99B451228}"/>
    <cellStyle name="Comma 10 3 3" xfId="3433" xr:uid="{2E7FE460-8602-40D6-9DD7-5AB7890DCB14}"/>
    <cellStyle name="Comma 10 3 3 2" xfId="5837" xr:uid="{D33AB9DD-52BB-4FEB-86F3-F0470002178E}"/>
    <cellStyle name="Comma 10 3 4" xfId="3320" xr:uid="{89543F20-B9A1-4A4D-8FCE-451E55D48BCE}"/>
    <cellStyle name="Comma 10 3 4 2" xfId="5785" xr:uid="{6421709D-B227-4FD3-BE3A-6B481936A1DD}"/>
    <cellStyle name="Comma 10 3 5" xfId="5331" xr:uid="{04ED8F03-26F5-4DDA-BF85-485B09EED7EC}"/>
    <cellStyle name="Comma 10 3 6" xfId="4942" xr:uid="{1AED7149-05F6-4282-A249-2AF8A367A5C7}"/>
    <cellStyle name="Comma 10 4" xfId="3365" xr:uid="{D1683037-7069-4A64-8435-120F6C0A8767}"/>
    <cellStyle name="Comma 10 4 2" xfId="4716" xr:uid="{551F7552-F727-4451-B8B0-BA1B0BFFF38F}"/>
    <cellStyle name="Comma 10 4 2 2" xfId="6101" xr:uid="{FCBFC9AF-5E1D-43DA-BC0F-9E269A3F3469}"/>
    <cellStyle name="Comma 10 4 3" xfId="5804" xr:uid="{C8A36FCE-DE4C-4021-B5F6-C3E49A343A7C}"/>
    <cellStyle name="Comma 10 5" xfId="5084" xr:uid="{C67F9701-2D11-4165-860D-B748F1D4E602}"/>
    <cellStyle name="Comma 10 6" xfId="7443" xr:uid="{0F2BFB34-84E0-4F35-8CEA-F7BB2E27510E}"/>
    <cellStyle name="Comma 10 7" xfId="7531" xr:uid="{F712765E-0CB8-405A-844B-8303CBB1F468}"/>
    <cellStyle name="Comma 10 8" xfId="44" xr:uid="{BE126945-BBA8-436F-B0EB-86B08A05F7AE}"/>
    <cellStyle name="Comma 10 8 2" xfId="4962" xr:uid="{6E59CADA-C197-4714-BA7F-980DB4A215A7}"/>
    <cellStyle name="Comma 10 9" xfId="7567" xr:uid="{2ECF5723-5C8D-40D1-97F0-8024653B6906}"/>
    <cellStyle name="Comma 10_21220000 เช็คจ่ายรอตัดบัญชี 5309" xfId="590" xr:uid="{C0187B97-3158-40FB-A965-4B767C76B8EA}"/>
    <cellStyle name="Comma 105" xfId="2730" xr:uid="{38263A80-575A-48AF-A4FD-61C1D2CA2349}"/>
    <cellStyle name="Comma 105 2" xfId="3530" xr:uid="{87D0D301-2B84-41B0-9FFA-A6B415DFADB7}"/>
    <cellStyle name="Comma 105 2 2" xfId="3562" xr:uid="{EB21389C-29C6-4193-87AC-BF26F95D696F}"/>
    <cellStyle name="Comma 105 2 2 2" xfId="5913" xr:uid="{D2190ACF-FB86-4DC4-AF95-171AB33088A4}"/>
    <cellStyle name="Comma 105 2 2 3" xfId="7067" xr:uid="{62BD6537-F011-4904-8BD4-4D72910EF236}"/>
    <cellStyle name="Comma 105 2 3" xfId="3543" xr:uid="{85D01F91-D4D3-4BD7-8599-022C509B7876}"/>
    <cellStyle name="Comma 105 2 3 2" xfId="5894" xr:uid="{64E588C1-F4EE-45C4-AA0F-1DD5211C9964}"/>
    <cellStyle name="Comma 105 2 3 3" xfId="6903" xr:uid="{0CE93C21-B901-4A12-A2C3-37121B74454E}"/>
    <cellStyle name="Comma 105 2 4" xfId="5883" xr:uid="{2E02EEDB-16CE-47E6-8075-CF88F9F553F9}"/>
    <cellStyle name="Comma 105 2 5" xfId="6982" xr:uid="{7B0CDA29-E6A5-46FB-BD2C-73EC5C2EC6EB}"/>
    <cellStyle name="Comma 105 3" xfId="3558" xr:uid="{5171D2C6-8599-4195-B3AB-DCD7D450D821}"/>
    <cellStyle name="Comma 105 3 2" xfId="5909" xr:uid="{1A8C4678-23A0-4232-B89E-0B4CD2B068BF}"/>
    <cellStyle name="Comma 105 3 3" xfId="7061" xr:uid="{1A4F8165-AC31-4ABA-8AFE-B00BD6B40059}"/>
    <cellStyle name="Comma 105 4" xfId="3523" xr:uid="{6A5D6E70-08E1-402C-A5F3-DA9BDC4095FA}"/>
    <cellStyle name="Comma 105 4 2" xfId="5879" xr:uid="{3A1BD640-2339-4618-9E36-756ACB3E5ABA}"/>
    <cellStyle name="Comma 105 5" xfId="5401" xr:uid="{E0A10391-9493-4246-B6BF-F8B8E9B91523}"/>
    <cellStyle name="Comma 105 6" xfId="6958" xr:uid="{57156F5F-3DF9-4465-B637-A1A931797314}"/>
    <cellStyle name="Comma 106" xfId="3522" xr:uid="{AE7F65C5-41D4-451A-9AC5-4B314232C569}"/>
    <cellStyle name="Comma 106 2" xfId="3557" xr:uid="{F1C911BC-45C2-4022-AAF1-49D514E5E764}"/>
    <cellStyle name="Comma 106 2 2" xfId="5908" xr:uid="{76EE8B79-83DB-4B88-87E5-C2B0FDEE0874}"/>
    <cellStyle name="Comma 106 2 3" xfId="7065" xr:uid="{2ADD6040-D328-46F2-B711-E05DC7C712F7}"/>
    <cellStyle name="Comma 106 3" xfId="3544" xr:uid="{84DC00BA-E7AC-4B2C-BD3E-1F9B96D8361F}"/>
    <cellStyle name="Comma 106 3 2" xfId="5895" xr:uid="{D755E854-B42B-4DC2-91EC-3B57EF51DC76}"/>
    <cellStyle name="Comma 106 3 3" xfId="6904" xr:uid="{F8EB242B-2D4C-4EF5-ADE9-A3F6364B4C51}"/>
    <cellStyle name="Comma 106 4" xfId="5878" xr:uid="{4C7F171A-FD35-4317-868E-B01C6BA04237}"/>
    <cellStyle name="Comma 106 5" xfId="6957" xr:uid="{6DF76C05-04F5-4C50-91BD-59CA521A0DC7}"/>
    <cellStyle name="Comma 109" xfId="2729" xr:uid="{F0C99915-5949-4420-8458-F16AF5B84469}"/>
    <cellStyle name="Comma 109 2" xfId="32" xr:uid="{710595AF-507F-4F9D-AED6-835B018C6B75}"/>
    <cellStyle name="Comma 109 2 2" xfId="3414" xr:uid="{E979E149-3239-40A5-B705-10A1C661067F}"/>
    <cellStyle name="Comma 109 2 2 2" xfId="5825" xr:uid="{4A47571B-459A-45C5-9630-259F6FCC17D2}"/>
    <cellStyle name="Comma 109 2 2 2 2" xfId="7710" xr:uid="{40AC8659-43DA-4417-BCF0-97BA44C53D6E}"/>
    <cellStyle name="Comma 109 2 2 3" xfId="7631" xr:uid="{79B411BA-FBB7-40EA-9CBD-67DCEE3D8543}"/>
    <cellStyle name="Comma 109 2 3" xfId="4956" xr:uid="{BA8841C2-1CE6-470A-80F2-9BAE8EE15435}"/>
    <cellStyle name="Comma 109 2 3 2" xfId="7635" xr:uid="{EF0C96E7-8B44-4398-97B8-3979A50504CA}"/>
    <cellStyle name="Comma 109 2 4" xfId="7604" xr:uid="{1A207D4B-63CE-4D02-A1E0-9EABC6E40E94}"/>
    <cellStyle name="Comma 109 3" xfId="3407" xr:uid="{3804836C-24FB-49A1-914A-E3A17B5AA3F6}"/>
    <cellStyle name="Comma 109 3 2" xfId="5820" xr:uid="{6199F38A-0C47-46EF-83C8-09A073C3168F}"/>
    <cellStyle name="Comma 109 3 2 2" xfId="7638" xr:uid="{9087A322-D7DA-4810-909B-049A086D3021}"/>
    <cellStyle name="Comma 109 3 3" xfId="7622" xr:uid="{4D5AB596-BACB-44F7-BF08-6D13DB37B45C}"/>
    <cellStyle name="Comma 109 3 4" xfId="7602" xr:uid="{B0BE9D54-5FDC-4429-A5CF-92EC68042608}"/>
    <cellStyle name="Comma 109 4" xfId="4897" xr:uid="{77054495-4384-4440-91D9-EE1E82394852}"/>
    <cellStyle name="Comma 109 4 2" xfId="7630" xr:uid="{A514D0A0-131E-4C3D-A885-13FE482CD372}"/>
    <cellStyle name="Comma 109 5" xfId="5400" xr:uid="{D4683017-7F4A-4874-B209-71ECD7495690}"/>
    <cellStyle name="Comma 109 5 2" xfId="7558" xr:uid="{207A8E5B-2478-47B2-844D-926F38FDCF83}"/>
    <cellStyle name="Comma 109 6" xfId="7536" xr:uid="{2692F9D8-C9D0-4616-B449-36D6A8E71300}"/>
    <cellStyle name="Comma 11" xfId="591" xr:uid="{7DFD34BC-F9E6-41E8-AFC7-9F780127481D}"/>
    <cellStyle name="Comma 11 2" xfId="68" xr:uid="{34BC2608-DEF3-40EC-A1F0-004EAAE068C4}"/>
    <cellStyle name="Comma 11 2 2" xfId="2737" xr:uid="{93BAE6AD-2BB1-4200-92BE-BE1A911C6E67}"/>
    <cellStyle name="Comma 11 2 2 2" xfId="5406" xr:uid="{A5619796-2847-4C48-85A4-7A0306F5DC4D}"/>
    <cellStyle name="Comma 11 2 2 2 2" xfId="7712" xr:uid="{E9C0F87C-0B58-404E-B4D8-39910BEA58B8}"/>
    <cellStyle name="Comma 11 2 2 3" xfId="7633" xr:uid="{B0660961-E777-49AC-9772-2DEBC0A815B0}"/>
    <cellStyle name="Comma 11 2 3" xfId="2771" xr:uid="{43D59563-F1E6-472A-9119-93515960BF95}"/>
    <cellStyle name="Comma 11 2 3 2" xfId="7636" xr:uid="{7569C4FE-18BA-48C4-AA59-96278617EB38}"/>
    <cellStyle name="Comma 11 2 4" xfId="592" xr:uid="{2CB41DD7-1CF7-421C-AF36-6DC130FAE331}"/>
    <cellStyle name="Comma 11 2 4 2" xfId="7696" xr:uid="{3B01C6D8-716E-44F9-BA99-784006C0DBC7}"/>
    <cellStyle name="Comma 11 2 5" xfId="3264" xr:uid="{D11CF2B6-C71B-435C-B3A9-F195774F6E07}"/>
    <cellStyle name="Comma 11 2 5 2" xfId="5758" xr:uid="{6AD21285-DC4F-4918-B230-E6B473C80F8A}"/>
    <cellStyle name="Comma 11 2 6" xfId="3321" xr:uid="{9E7EB606-7DB3-4A47-BE0B-EFFE8F7AD053}"/>
    <cellStyle name="Comma 11 2 6 2" xfId="5786" xr:uid="{BA77EB1F-A5C9-4E52-8879-119DE4E5A536}"/>
    <cellStyle name="Comma 11 2 7" xfId="4973" xr:uid="{5D0EA071-72A7-4BD7-A952-6419F25C5939}"/>
    <cellStyle name="Comma 11 2 8" xfId="4936" xr:uid="{52065AE0-379D-4E89-8487-B70810C31447}"/>
    <cellStyle name="Comma 11 2 9" xfId="7607" xr:uid="{81424B4E-FF34-4D1B-A535-C816094F102E}"/>
    <cellStyle name="Comma 11 3" xfId="2731" xr:uid="{26B3AE69-B956-4D5A-90C3-3B344D36F914}"/>
    <cellStyle name="Comma 11 3 2" xfId="4717" xr:uid="{8EAB1D4D-80EA-4C36-9336-EF6258D47120}"/>
    <cellStyle name="Comma 11 3 2 2" xfId="6102" xr:uid="{5D396F41-55C1-4C95-BEB1-888689268628}"/>
    <cellStyle name="Comma 11 3 2 3" xfId="7662" xr:uid="{867E518E-69B6-4209-810A-3A73B884F534}"/>
    <cellStyle name="Comma 11 3 3" xfId="5402" xr:uid="{7905FAC1-AF64-4AFC-9B64-D0AB9B869594}"/>
    <cellStyle name="Comma 11 3 4" xfId="7568" xr:uid="{7A17F457-0B9F-48F0-8548-92F6AE8BECD8}"/>
    <cellStyle name="Comma 11 4" xfId="3420" xr:uid="{36CA6E23-9FD0-4A40-AAE1-F1C046C30C2C}"/>
    <cellStyle name="Comma 11 4 2" xfId="5829" xr:uid="{DFA673F9-2715-4D07-8BD7-F37FB96AF154}"/>
    <cellStyle name="Comma 11 4 3" xfId="7645" xr:uid="{6F78B838-915E-4AB5-A5BB-2BA9217698BE}"/>
    <cellStyle name="Comma 11 5" xfId="5085" xr:uid="{6713299D-B99E-4FAD-B100-15776CB30402}"/>
    <cellStyle name="Comma 11 6" xfId="6939" xr:uid="{50AF164B-A9AE-4B08-ADCD-7536197E4FAB}"/>
    <cellStyle name="Comma 11 7" xfId="7539" xr:uid="{801E0DFC-94D4-4797-A112-C821FD857C44}"/>
    <cellStyle name="Comma 110" xfId="3409" xr:uid="{0304A193-3B85-4078-97B7-4AB58D6D1004}"/>
    <cellStyle name="Comma 110 2" xfId="5821" xr:uid="{DE32C03C-C01B-4529-8BB7-EBB628165E54}"/>
    <cellStyle name="Comma 117 2 2 2" xfId="34" xr:uid="{2145366C-14F0-422E-8060-0330AF22DFFF}"/>
    <cellStyle name="Comma 117 2 2 2 2" xfId="3303" xr:uid="{B4A3D66F-6987-4265-9EF3-778BB0EA0B69}"/>
    <cellStyle name="Comma 117 2 2 2 2 2" xfId="5778" xr:uid="{2EEBF33A-06AF-42C3-98DA-138768FD515D}"/>
    <cellStyle name="Comma 117 2 2 2 3" xfId="4958" xr:uid="{0750C0BF-7B22-4431-B1F4-4A55DD18B1CF}"/>
    <cellStyle name="Comma 118 2 2" xfId="33" xr:uid="{5617C4F6-54BF-4E4F-98BE-E72765EB971D}"/>
    <cellStyle name="Comma 118 2 2 2" xfId="3302" xr:uid="{B7402C1D-2F5D-4C15-9C12-5B350D66A9F2}"/>
    <cellStyle name="Comma 118 2 2 2 2" xfId="5777" xr:uid="{165D9985-91F0-4882-8FE0-0CEBA119D928}"/>
    <cellStyle name="Comma 118 2 2 3" xfId="4957" xr:uid="{DBAD4952-3235-4D65-B882-6471D66D3188}"/>
    <cellStyle name="Comma 12" xfId="593" xr:uid="{2D1B0235-AFB7-43CB-9938-E91F6DA697F4}"/>
    <cellStyle name="Comma 12 2" xfId="594" xr:uid="{B1716D3D-5801-4D13-A65B-BC8CAF6E5CD0}"/>
    <cellStyle name="Comma 12 2 2" xfId="2772" xr:uid="{E8572F83-7F1D-4C93-94D1-5174C18FF5D5}"/>
    <cellStyle name="Comma 12 2 2 2" xfId="5437" xr:uid="{25F2D5F1-20A1-43B9-9277-6811C56F92E1}"/>
    <cellStyle name="Comma 12 2 2 3" xfId="7695" xr:uid="{E9AA660A-AB99-43D3-8F0B-92B7EBB1D112}"/>
    <cellStyle name="Comma 12 2 3" xfId="5087" xr:uid="{FE04E560-5600-4FDD-BC2F-E9D2B6106989}"/>
    <cellStyle name="Comma 12 2 4" xfId="7606" xr:uid="{3FE1792D-46FF-48E2-990E-A3FB5AAAB6DE}"/>
    <cellStyle name="Comma 12 3" xfId="3400" xr:uid="{76EFA17C-49DC-4DBF-AA65-BD8368387683}"/>
    <cellStyle name="Comma 12 3 2" xfId="5817" xr:uid="{731EC8C9-0110-4D0F-A745-1EE6F36795E5}"/>
    <cellStyle name="Comma 12 4" xfId="5086" xr:uid="{5DE20634-D60D-46D2-A16E-FE880EC97EDB}"/>
    <cellStyle name="Comma 12 5" xfId="7534" xr:uid="{21AD196D-17F7-4C75-8F16-FC8559D9AB5C}"/>
    <cellStyle name="Comma 12_CSI_Q1'52_M" xfId="1543" xr:uid="{435708C1-11B3-443E-BBB3-B096D8E3D696}"/>
    <cellStyle name="Comma 121" xfId="3417" xr:uid="{775B05B4-E099-41E4-9068-996342BA3116}"/>
    <cellStyle name="Comma 121 2" xfId="5827" xr:uid="{F8EA9C8D-7308-42B8-A4DD-9C4A35E7FA51}"/>
    <cellStyle name="Comma 123" xfId="3506" xr:uid="{404E29BB-611C-4893-98AA-7A4C0B0E1A73}"/>
    <cellStyle name="Comma 123 2" xfId="5867" xr:uid="{B3AD60C6-6FE2-48BD-8393-DB22BDAE3EF5}"/>
    <cellStyle name="Comma 123 3" xfId="7361" xr:uid="{1C426B5E-C1CD-4937-BEE1-69D82DF9E559}"/>
    <cellStyle name="Comma 126" xfId="3301" xr:uid="{AE269A29-4656-4FEA-B5DC-55929C35F79E}"/>
    <cellStyle name="Comma 126 2" xfId="5776" xr:uid="{34F6AA99-974C-4F2D-B82D-B11A84251609}"/>
    <cellStyle name="Comma 13" xfId="595" xr:uid="{BE4FF667-4753-462B-9ED8-9DEACE7FEBDB}"/>
    <cellStyle name="Comma 13 2" xfId="596" xr:uid="{A4F6AAA7-A980-4EC7-82D9-A3E54ECEF205}"/>
    <cellStyle name="Comma 13 2 2" xfId="2774" xr:uid="{BD3ACC8B-4859-4319-8994-45E6EDE5A269}"/>
    <cellStyle name="Comma 13 2 3" xfId="7646" xr:uid="{AA2E3F95-326B-4984-8468-BFB5403F0D8D}"/>
    <cellStyle name="Comma 13 3" xfId="2773" xr:uid="{28B76340-F71D-4284-BEC0-451F25619ECB}"/>
    <cellStyle name="Comma 13 3 2" xfId="5438" xr:uid="{BBB174DB-EDED-41A0-AAD8-C115FDDB03AB}"/>
    <cellStyle name="Comma 13 4" xfId="3457" xr:uid="{7EF1AF5A-3024-49D0-96C9-6733AA20F0FE}"/>
    <cellStyle name="Comma 13 4 2" xfId="5851" xr:uid="{3CED377B-8471-4CC0-ADE3-8682572D5C18}"/>
    <cellStyle name="Comma 13 5" xfId="5088" xr:uid="{8F0F3CDF-3261-4C82-8CBA-8CBBF7A829EC}"/>
    <cellStyle name="Comma 13 6" xfId="7540" xr:uid="{0E904A2D-32FB-4E10-88D3-2FF6AA4FF77E}"/>
    <cellStyle name="Comma 13_WP-I-AGRI 31.08.53 Ch" xfId="597" xr:uid="{A0061859-F9A9-477D-9BD1-341606ED5124}"/>
    <cellStyle name="Comma 14" xfId="598" xr:uid="{CDC4C1BB-122B-413D-BB71-A487FB3F6E81}"/>
    <cellStyle name="Comma 14 2" xfId="1498" xr:uid="{7F5B56FC-E83A-4A7F-95C8-4F2A49F9C189}"/>
    <cellStyle name="Comma 14 2 2" xfId="1544" xr:uid="{884C66A5-0E75-4281-87B0-F96408A9CD60}"/>
    <cellStyle name="Comma 14 2 3" xfId="1545" xr:uid="{073736FE-B70C-4DAE-97A0-2D37228AD95A}"/>
    <cellStyle name="Comma 14 2 4" xfId="1546" xr:uid="{086BABA9-F41D-4CAF-8C95-8B3452712992}"/>
    <cellStyle name="Comma 14 2 5" xfId="1547" xr:uid="{0DD0E811-909F-443B-B381-29C3ED67700A}"/>
    <cellStyle name="Comma 14 2 6" xfId="1548" xr:uid="{11722B3D-045A-4748-BD31-16CE511D9CC1}"/>
    <cellStyle name="Comma 14 3" xfId="3464" xr:uid="{0D1DD23B-59BB-4583-B3FF-301C088E3193}"/>
    <cellStyle name="Comma 14 3 2" xfId="5854" xr:uid="{0A96A570-DC8D-4E7A-8505-163D5A5D5055}"/>
    <cellStyle name="Comma 14 3 4" xfId="7533" xr:uid="{92A7C0C9-8414-4FB9-A2C8-B73BE6581B7D}"/>
    <cellStyle name="Comma 14 3 4 2" xfId="7608" xr:uid="{09754A75-2593-40D6-8678-04AB87206D98}"/>
    <cellStyle name="Comma 14 3 4 2 2" xfId="7697" xr:uid="{98EA8D83-AAC3-4BE6-B562-2A269118DDD4}"/>
    <cellStyle name="Comma 14 3 4 3" xfId="7537" xr:uid="{74FDFE50-588C-44BC-A6F4-84FC36E1E3C8}"/>
    <cellStyle name="Comma 14 4" xfId="5089" xr:uid="{30FAE92E-1E6B-49DA-9ED6-ED7C82F35BB9}"/>
    <cellStyle name="Comma 14 5" xfId="7625" xr:uid="{C7F4D9E9-32C8-441D-BEDC-BFA33891C0CC}"/>
    <cellStyle name="Comma 14 6" xfId="7641" xr:uid="{357638FE-1C3B-4695-9654-7B3F594AC53B}"/>
    <cellStyle name="Comma 141" xfId="93" xr:uid="{53841F61-F359-4362-A5D6-74B71F0E0057}"/>
    <cellStyle name="Comma 141 2" xfId="4988" xr:uid="{4850C9C8-4091-4EA6-A1E1-435505AB920D}"/>
    <cellStyle name="Comma 15" xfId="599" xr:uid="{A63EFDD3-6FF3-4516-8050-2E21B945B53E}"/>
    <cellStyle name="Comma 15 2" xfId="1549" xr:uid="{239CBBA5-1763-462F-AB2A-B3212145BC8E}"/>
    <cellStyle name="Comma 15 2 2" xfId="5332" xr:uid="{BA921591-A15F-43BD-9E3B-D1F98F6FDF5C}"/>
    <cellStyle name="Comma 15 2 3" xfId="7708" xr:uid="{4BF05EB2-8BCB-4F2A-87EE-0051599A8A43}"/>
    <cellStyle name="Comma 15 3" xfId="3266" xr:uid="{A3A79A00-B96C-4FF5-806F-C7F2AD17533E}"/>
    <cellStyle name="Comma 15 3 2" xfId="5759" xr:uid="{24755F17-AA5B-4FBA-A075-203B5623AC0E}"/>
    <cellStyle name="Comma 15 4" xfId="3503" xr:uid="{CECEAB91-2550-41E8-974C-60629E2D8A24}"/>
    <cellStyle name="Comma 15 4 2" xfId="5866" xr:uid="{3A7844ED-D1B1-42C1-882A-2F005A1FF6C0}"/>
    <cellStyle name="Comma 15 5" xfId="5090" xr:uid="{A5C4BFC1-7F59-4996-99BF-A6ACA0225DCD}"/>
    <cellStyle name="Comma 15 6" xfId="4937" xr:uid="{B6D04D48-B4B4-4326-8995-4D83B0D6378B}"/>
    <cellStyle name="Comma 15 7" xfId="7626" xr:uid="{0146E177-7540-44C4-A4D6-78ECD94FA2EB}"/>
    <cellStyle name="Comma 151 2" xfId="16" xr:uid="{3B6F25D2-077D-4A3B-B0C1-E677D345B4DA}"/>
    <cellStyle name="Comma 151 2 2" xfId="4949" xr:uid="{649FB79E-6D68-4FC7-984A-A1B78270F769}"/>
    <cellStyle name="Comma 16" xfId="600" xr:uid="{D6EE704E-58AD-4534-8CDA-275430F5895B}"/>
    <cellStyle name="Comma 16 2" xfId="2775" xr:uid="{7F3205B4-65F9-48E3-8CEA-2648C76BAC9A}"/>
    <cellStyle name="Comma 16 2 2" xfId="5439" xr:uid="{121EF131-0CDA-473F-8A4B-4A7A6BC9469F}"/>
    <cellStyle name="Comma 16 3" xfId="4896" xr:uid="{7530DF5F-43BE-4149-B2B0-EA3A47154DF6}"/>
    <cellStyle name="Comma 16 4" xfId="5091" xr:uid="{C260AC0F-A9D9-4974-B8DF-71885646457D}"/>
    <cellStyle name="Comma 16 5" xfId="7640" xr:uid="{16C17266-4380-44F1-B5CF-DD9B13E4F04D}"/>
    <cellStyle name="Comma 17" xfId="601" xr:uid="{EDA50E44-D683-4E5A-860B-CAFEABC036CE}"/>
    <cellStyle name="Comma 17 2" xfId="2776" xr:uid="{8A10DBDF-D935-4285-90DE-97B8AE7A6ACF}"/>
    <cellStyle name="Comma 17 2 2" xfId="5440" xr:uid="{8377F72A-D2B2-47C9-A010-A5B47D1865E9}"/>
    <cellStyle name="Comma 17 3" xfId="5092" xr:uid="{67F5A160-B8B8-446F-B3BC-581FF1AE780F}"/>
    <cellStyle name="Comma 17 4" xfId="7707" xr:uid="{AE0ADB49-E5AF-4C44-97EF-3E47049B6230}"/>
    <cellStyle name="Comma 18" xfId="602" xr:uid="{A32B23BE-2652-4325-86A6-C2D97574BABE}"/>
    <cellStyle name="Comma 18 2" xfId="5093" xr:uid="{2530EA2D-2813-4357-B273-3D1ECDF97355}"/>
    <cellStyle name="Comma 19" xfId="603" xr:uid="{F3272D7A-9582-4663-A945-096717E627D9}"/>
    <cellStyle name="Comma 19 4" xfId="46" xr:uid="{03BB99E7-3ED5-4B62-8A3E-76931C1E7AD0}"/>
    <cellStyle name="Comma 19 4 2" xfId="2720" xr:uid="{DB5C0396-2294-4BC4-9E36-ECA9C468F5A7}"/>
    <cellStyle name="Comma 19 4 2 2" xfId="3553" xr:uid="{8EAB310C-3F9F-4955-89B3-9610B50CC4DB}"/>
    <cellStyle name="Comma 19 4 2 2 2" xfId="5904" xr:uid="{7EBF929F-7840-4DB4-8C20-C7B3A0B1CC19}"/>
    <cellStyle name="Comma 19 4 2 3" xfId="5396" xr:uid="{4ABC0F1E-F95E-4DA0-BC50-76EE9F6A3316}"/>
    <cellStyle name="Comma 19 4 2 4" xfId="7063" xr:uid="{345C62A4-C47D-4EF4-B722-C5FB353B0DB9}"/>
    <cellStyle name="Comma 19 4 3" xfId="49" xr:uid="{D2354C62-B4F6-41A2-9758-2186699F64F1}"/>
    <cellStyle name="Comma 19 4 3 2" xfId="3540" xr:uid="{CEAA8E87-0188-4D3A-9BA8-8045F7AB89AA}"/>
    <cellStyle name="Comma 19 4 3 2 2" xfId="5891" xr:uid="{EA10C55A-833C-4220-94E7-F0E9C91AEA8E}"/>
    <cellStyle name="Comma 19 4 3 3" xfId="4965" xr:uid="{C9D85747-4DC2-4BD3-824E-BCFB5837D1F8}"/>
    <cellStyle name="Comma 19 4 3 4" xfId="6987" xr:uid="{91E60473-FF5E-4C9D-947C-395C41905FF1}"/>
    <cellStyle name="Comma 19 4 4" xfId="3570" xr:uid="{57F53C38-6F53-4319-B2EF-D787312F97C5}"/>
    <cellStyle name="Comma 19 4 4 2" xfId="5919" xr:uid="{C4562DEC-7227-4B84-A987-BC2BF3123FA1}"/>
    <cellStyle name="Comma 19 4 5" xfId="3516" xr:uid="{3EEF4120-B79C-4D7A-BFF5-6E72A9013AEB}"/>
    <cellStyle name="Comma 19 4 5 2" xfId="5874" xr:uid="{4FEBE2F9-721A-493F-BE5E-D8432D38907C}"/>
    <cellStyle name="Comma 19 4 6" xfId="4963" xr:uid="{89CCEDC1-31F7-4BFD-A9E1-7FCCB6B6EC37}"/>
    <cellStyle name="Comma 19 4 7" xfId="6900" xr:uid="{D9EA7C15-BF0B-4E1C-B82C-36FB081EE84A}"/>
    <cellStyle name="Comma 2" xfId="61" xr:uid="{E49773D6-61B4-412C-8513-147F7E5C3DB3}"/>
    <cellStyle name="Comma 2 10" xfId="605" xr:uid="{4785F906-14F8-4019-A6B0-488FC0CF34FE}"/>
    <cellStyle name="Comma 2 10 10" xfId="2694" xr:uid="{1C2FF228-32AC-468C-A620-8BD07F6C3100}"/>
    <cellStyle name="Comma 2 10 10 2" xfId="3501" xr:uid="{AE7FD33A-3E13-42D0-B24C-26CC585BE526}"/>
    <cellStyle name="Comma 2 10 10 2 2" xfId="5864" xr:uid="{93333E0D-43E9-4129-AF70-23A1432A6386}"/>
    <cellStyle name="Comma 2 10 10 3" xfId="5391" xr:uid="{8726671F-20E4-4FE6-AF7C-DBBEADE9A017}"/>
    <cellStyle name="Comma 2 10 10 4" xfId="6931" xr:uid="{98F12AFB-075A-40A3-B7A4-E2BD6F8EE8A7}"/>
    <cellStyle name="Comma 2 10 2" xfId="3275" xr:uid="{E993932C-85DE-4511-9F27-D22CEBEB022D}"/>
    <cellStyle name="Comma 2 10 2 2" xfId="3434" xr:uid="{F31B2AA9-1D34-4AC0-9EF0-1A9F70B0EA43}"/>
    <cellStyle name="Comma 2 10 2 2 2" xfId="5838" xr:uid="{0F2C4879-CB90-4BAC-BDF2-E57F92802EDE}"/>
    <cellStyle name="Comma 2 10 2 3" xfId="5761" xr:uid="{947838B2-7EA4-4787-9136-BD67006A7964}"/>
    <cellStyle name="Comma 2 10 2 4" xfId="4941" xr:uid="{E240B93C-CA50-4B90-ADF9-BBF03A1805B5}"/>
    <cellStyle name="Comma 2 10 3" xfId="5095" xr:uid="{0701884F-5918-4E56-BC99-3B086672DABA}"/>
    <cellStyle name="Comma 2 11" xfId="606" xr:uid="{4BD7D60E-91A3-41E7-8137-D86921C5CC74}"/>
    <cellStyle name="Comma 2 11 11" xfId="40" xr:uid="{EC06593E-C100-4C60-8B10-60344275C41C}"/>
    <cellStyle name="Comma 2 11 11 2" xfId="3295" xr:uid="{D005C8E2-AC53-4163-8AB1-A727F4664DA3}"/>
    <cellStyle name="Comma 2 11 11 2 2" xfId="3552" xr:uid="{7224827F-D9E3-469F-B770-847B7F83EA24}"/>
    <cellStyle name="Comma 2 11 11 2 2 2" xfId="5903" xr:uid="{27256504-F367-4700-B508-E6B2EB631AED}"/>
    <cellStyle name="Comma 2 11 11 2 3" xfId="5771" xr:uid="{97E82CD1-B38D-4BD9-A47A-655EAB07148E}"/>
    <cellStyle name="Comma 2 11 11 2 4" xfId="4917" xr:uid="{145BBD5B-8BB8-4096-8606-2E644DAE8D7B}"/>
    <cellStyle name="Comma 2 11 11 2 5" xfId="6908" xr:uid="{F7044633-B9CC-4E91-BBBC-369BAAAD6396}"/>
    <cellStyle name="Comma 2 11 11 3" xfId="3539" xr:uid="{26971A4C-1AFC-4D16-9D48-8F9127FB59CE}"/>
    <cellStyle name="Comma 2 11 11 3 2" xfId="5890" xr:uid="{C9FF82C1-D3F9-47CF-8E3C-29426130A90A}"/>
    <cellStyle name="Comma 2 11 11 3 3" xfId="6986" xr:uid="{F488E5E8-9021-4BFC-AC70-3AFA298E06E8}"/>
    <cellStyle name="Comma 2 11 11 4" xfId="3569" xr:uid="{E629F49F-0352-4D0B-900D-629976C8EECB}"/>
    <cellStyle name="Comma 2 11 11 4 2" xfId="5918" xr:uid="{1D491D88-9AF8-40CA-954C-AF9E36401243}"/>
    <cellStyle name="Comma 2 11 11 5" xfId="3515" xr:uid="{723CA371-0E61-47B9-AFA6-454E120AD482}"/>
    <cellStyle name="Comma 2 11 11 5 2" xfId="5873" xr:uid="{A72256DC-6CA0-4EED-BA67-74BA5690A7F0}"/>
    <cellStyle name="Comma 2 11 11 6" xfId="4961" xr:uid="{C8FD483A-2045-4692-A8EA-2DBE9B4E1352}"/>
    <cellStyle name="Comma 2 11 11 7" xfId="4908" xr:uid="{842E20D0-4ABE-4EC8-8665-6AFFACAB605E}"/>
    <cellStyle name="Comma 2 11 11 8" xfId="6899" xr:uid="{5E1A7293-960E-411E-988F-18AAAAD978CB}"/>
    <cellStyle name="Comma 2 11 2" xfId="2777" xr:uid="{12C475E9-8ABC-4181-B1AE-0CCADD777531}"/>
    <cellStyle name="Comma 2 11 2 2" xfId="5441" xr:uid="{B841AB39-E3EC-46AB-84C7-F015C253BB3B}"/>
    <cellStyle name="Comma 2 11 2 6" xfId="39" xr:uid="{D4171C87-EF69-48CD-BE6B-A04D87E3BCAC}"/>
    <cellStyle name="Comma 2 11 2 6 2" xfId="3551" xr:uid="{C6D72476-BDED-47E7-AF1E-57BD4FDDB9C4}"/>
    <cellStyle name="Comma 2 11 2 6 2 2" xfId="5902" xr:uid="{D0ADFA92-21EE-46D6-B146-FB67D7BA031A}"/>
    <cellStyle name="Comma 2 11 2 6 2 3" xfId="7062" xr:uid="{BC82B16B-C342-4DCE-BDF7-871725A15CB3}"/>
    <cellStyle name="Comma 2 11 2 6 3" xfId="3538" xr:uid="{E98B7320-4514-42D9-98E8-79A9091006C6}"/>
    <cellStyle name="Comma 2 11 2 6 3 2" xfId="5889" xr:uid="{58AEB4B3-F7C1-445E-A381-E063E8444AAA}"/>
    <cellStyle name="Comma 2 11 2 6 3 3" xfId="6985" xr:uid="{86C8B318-9DC7-48F2-A1A7-C17E6B854532}"/>
    <cellStyle name="Comma 2 11 2 6 4" xfId="3568" xr:uid="{646BA7AE-0645-4628-B2F7-350EC41513EF}"/>
    <cellStyle name="Comma 2 11 2 6 4 2" xfId="5917" xr:uid="{6093B85B-1A2D-4F49-9529-897B1D79DF40}"/>
    <cellStyle name="Comma 2 11 2 6 5" xfId="3514" xr:uid="{5336C43B-A470-471E-A12C-DC5920B1BF40}"/>
    <cellStyle name="Comma 2 11 2 6 5 2" xfId="5872" xr:uid="{4CB9FFE6-DAC0-423D-883E-6E207BE08F29}"/>
    <cellStyle name="Comma 2 11 2 6 6" xfId="4960" xr:uid="{D637B234-1ED7-4C6A-B6F9-14995A0D7AA0}"/>
    <cellStyle name="Comma 2 11 2 6 7" xfId="6979" xr:uid="{9653EF1A-9609-4D38-BBED-7B9233A1FCF8}"/>
    <cellStyle name="Comma 2 11 3" xfId="5096" xr:uid="{5B9CBFE0-0D25-4A2B-8376-8D79822BB45F}"/>
    <cellStyle name="Comma 2 12" xfId="607" xr:uid="{80852409-A5DD-469B-B8A3-A40F61F43104}"/>
    <cellStyle name="Comma 2 12 2" xfId="2778" xr:uid="{0C77A9D9-6501-45DF-B2DF-550DD1A874FB}"/>
    <cellStyle name="Comma 2 12 2 2" xfId="5442" xr:uid="{DFBA4510-FAD4-41CA-8454-0F1D4CB9B512}"/>
    <cellStyle name="Comma 2 12 3" xfId="5097" xr:uid="{FC3B619C-ABE6-4F41-9D86-300AEC717770}"/>
    <cellStyle name="Comma 2 13" xfId="608" xr:uid="{570CB112-E5B6-4A5B-AF8C-3262EA445CB1}"/>
    <cellStyle name="Comma 2 13 2" xfId="2779" xr:uid="{9255D4B2-4CE9-4FD3-961C-2F519CF8C502}"/>
    <cellStyle name="Comma 2 13 2 2" xfId="5443" xr:uid="{99415274-BB2D-430A-8ECA-1D1C16CB9EF3}"/>
    <cellStyle name="Comma 2 13 3" xfId="5098" xr:uid="{98701975-81A6-4918-B23C-44A456136952}"/>
    <cellStyle name="Comma 2 14" xfId="609" xr:uid="{24921F8C-BF4F-4D06-A26A-8695567A904C}"/>
    <cellStyle name="Comma 2 14 2" xfId="5099" xr:uid="{105BAF14-9C3B-4136-B4FA-EA687A1ADFFB}"/>
    <cellStyle name="Comma 2 15" xfId="610" xr:uid="{39A83665-FC38-42B5-8CE2-A4CF6096E0E0}"/>
    <cellStyle name="Comma 2 15 2" xfId="2780" xr:uid="{0921B4E3-9B87-487F-AF34-7AB5943C7BE8}"/>
    <cellStyle name="Comma 2 16" xfId="1393" xr:uid="{DA0E62C6-F88A-4E9A-B205-BE2F51A8D204}"/>
    <cellStyle name="Comma 2 16 2" xfId="5312" xr:uid="{513E72A5-A405-4D7C-A155-EE257DE38ED9}"/>
    <cellStyle name="Comma 2 17" xfId="1420" xr:uid="{0DBFE675-7610-4DBE-A2A8-33EB31FDA487}"/>
    <cellStyle name="Comma 2 18" xfId="1506" xr:uid="{0093C280-C861-4F3D-8B5E-C1EE19AD0E82}"/>
    <cellStyle name="Comma 2 19" xfId="2667" xr:uid="{F5182753-5D8B-4109-A331-F1FDE6569E4C}"/>
    <cellStyle name="Comma 2 2" xfId="28" xr:uid="{1FD03A24-8D39-4F63-A94B-7ECD83BA6130}"/>
    <cellStyle name="Comma 2 2 10" xfId="612" xr:uid="{A91736DB-3BCE-46BF-8C71-ABC96CBAF1CF}"/>
    <cellStyle name="Comma 2 2 10 2" xfId="5101" xr:uid="{FF95F13A-A5DC-4E58-A2C6-8EE7417485E0}"/>
    <cellStyle name="Comma 2 2 11" xfId="2781" xr:uid="{BE5BBB13-56A2-42FB-BB34-935683971CA4}"/>
    <cellStyle name="Comma 2 2 11 2" xfId="5444" xr:uid="{D1E4BC58-17AD-44B7-ADF7-3E50A78762B9}"/>
    <cellStyle name="Comma 2 2 12" xfId="611" xr:uid="{72202345-32C5-4F41-BA91-C9C2AD8557CA}"/>
    <cellStyle name="Comma 2 2 12 2" xfId="3277" xr:uid="{3F5806D8-66FC-4BA2-B051-EDA9FBA8B9FE}"/>
    <cellStyle name="Comma 2 2 12 2 2" xfId="5763" xr:uid="{9ED0719B-E7C3-4DEE-BBA4-5BB2556E0C2B}"/>
    <cellStyle name="Comma 2 2 12 3" xfId="3451" xr:uid="{886A2BE7-D99C-48C8-A8AB-7B8121476827}"/>
    <cellStyle name="Comma 2 2 12 3 2" xfId="5849" xr:uid="{0576492C-B016-4BF8-9F57-9B45E02CD150}"/>
    <cellStyle name="Comma 2 2 12 4" xfId="5100" xr:uid="{3D452FC0-D592-497E-87DC-EFDB0FDD7245}"/>
    <cellStyle name="Comma 2 2 12 5" xfId="4943" xr:uid="{0023FAAA-8A10-4145-95BE-C8E06A42734A}"/>
    <cellStyle name="Comma 2 2 13" xfId="3274" xr:uid="{2EE97C70-B115-40BB-B540-E9AEBD3E2169}"/>
    <cellStyle name="Comma 2 2 13 2" xfId="2728" xr:uid="{B382052D-7119-4F68-8855-FB0CCC9B6BF8}"/>
    <cellStyle name="Comma 2 2 13 2 2" xfId="5399" xr:uid="{1E3A23C7-D773-4658-8410-F84408CD88A0}"/>
    <cellStyle name="Comma 2 2 13 3" xfId="5760" xr:uid="{02846450-5E09-49D5-874A-DAF01C772ABE}"/>
    <cellStyle name="Comma 2 2 14" xfId="3322" xr:uid="{1DA6B3A3-7F52-4878-9360-69FB626BD6D2}"/>
    <cellStyle name="Comma 2 2 14 2" xfId="3281" xr:uid="{E9888FD8-9C64-43E8-9408-0111B0D968B9}"/>
    <cellStyle name="Comma 2 2 14 2 2" xfId="3296" xr:uid="{EECA03AD-74EE-40F5-BDA9-D49B7BB8DE9A}"/>
    <cellStyle name="Comma 2 2 14 2 2 2" xfId="5772" xr:uid="{603F1436-9460-4231-A77C-19198FE99453}"/>
    <cellStyle name="Comma 2 2 14 2 2 3" xfId="4918" xr:uid="{5FCF0BA1-DAFC-4E21-960A-D926DAA41A58}"/>
    <cellStyle name="Comma 2 2 14 2 3" xfId="5764" xr:uid="{562F6650-1457-4109-8E20-8AAA9FB47289}"/>
    <cellStyle name="Comma 2 2 14 2 4" xfId="4909" xr:uid="{A37DC465-ABDD-484D-B651-AF551288E98B}"/>
    <cellStyle name="Comma 2 2 14 3" xfId="5787" xr:uid="{4FB16FB7-0FB2-4C3A-B775-880C01973F6C}"/>
    <cellStyle name="Comma 2 2 15" xfId="4954" xr:uid="{5DACF893-5637-4286-8D01-91D6E29933F6}"/>
    <cellStyle name="Comma 2 2 16" xfId="4940" xr:uid="{A6830679-1D09-44C4-8B8C-8C620CBA4DD1}"/>
    <cellStyle name="Comma 2 2 17" xfId="4912" xr:uid="{7EDDCFA7-E9F1-4066-AE00-F7954EB5C9D8}"/>
    <cellStyle name="Comma 2 2 18" xfId="6981" xr:uid="{A83A52A4-51F0-41DF-A907-EF33B32D0FAF}"/>
    <cellStyle name="Comma 2 2 19" xfId="7548" xr:uid="{FC9BA760-F7D1-47DC-94EC-5D9BADC2A59C}"/>
    <cellStyle name="Comma 2 2 2" xfId="85" xr:uid="{22D20A23-A4C2-49FE-9EB7-7A0DD394D6B1}"/>
    <cellStyle name="Comma 2 2 2 10" xfId="613" xr:uid="{2502B083-B822-4CE3-9D16-34FBBB47DA82}"/>
    <cellStyle name="Comma 2 2 2 11" xfId="3299" xr:uid="{6056FDBE-9FBF-40A1-A2F6-DFBB72D1B0CC}"/>
    <cellStyle name="Comma 2 2 2 11 2" xfId="5775" xr:uid="{8905E86A-1F89-458D-891E-2AEA1BDEE0B3}"/>
    <cellStyle name="Comma 2 2 2 12" xfId="3371" xr:uid="{4632B1C0-F259-47F4-BCAE-DD3E1027314B}"/>
    <cellStyle name="Comma 2 2 2 13" xfId="4982" xr:uid="{E348894A-6064-4C3F-A4EB-3BC7F83720F9}"/>
    <cellStyle name="Comma 2 2 2 14" xfId="4921" xr:uid="{DF8CC940-A006-45A1-9855-DFFE9FF9F387}"/>
    <cellStyle name="Comma 2 2 2 15" xfId="6912" xr:uid="{FC230D25-7A3E-4741-BDF3-4E7EF938EA07}"/>
    <cellStyle name="Comma 2 2 2 16" xfId="7649" xr:uid="{C9789162-27DF-45BA-8F0C-2D3DDC0FAB51}"/>
    <cellStyle name="Comma 2 2 2 2" xfId="614" xr:uid="{AC4C496A-53F0-46AC-AF2A-5125ADDBD035}"/>
    <cellStyle name="Comma 2 2 2 2 2" xfId="2782" xr:uid="{2E54770B-23E5-46A7-80F9-474C6551ED26}"/>
    <cellStyle name="Comma 2 2 2 2 2 2" xfId="5445" xr:uid="{67F6A667-08C9-4F6B-A32F-4B973825838E}"/>
    <cellStyle name="Comma 2 2 2 2 3" xfId="3423" xr:uid="{5D128633-F6EC-490C-B11C-93C8281A12F7}"/>
    <cellStyle name="Comma 2 2 2 2 3 2" xfId="5831" xr:uid="{7172F59A-363F-46E1-BBA2-A2EE7A26DE09}"/>
    <cellStyle name="Comma 2 2 2 2 4" xfId="5102" xr:uid="{2EC81A80-13D1-4F7E-AF58-01B3B5539B92}"/>
    <cellStyle name="Comma 2 2 2 3" xfId="615" xr:uid="{9045EDD4-40AF-43FE-808C-06DF80AC325E}"/>
    <cellStyle name="Comma 2 2 2 3 2" xfId="2783" xr:uid="{31791B26-9A81-47FB-B5E1-CAEB975CB2F9}"/>
    <cellStyle name="Comma 2 2 2 3 2 2" xfId="5446" xr:uid="{6BE42F3E-5433-49F5-AF54-317D27D52F9E}"/>
    <cellStyle name="Comma 2 2 2 3 3" xfId="3561" xr:uid="{4C42882B-3345-497E-AE96-E6D6B4F5F334}"/>
    <cellStyle name="Comma 2 2 2 3 3 2" xfId="5912" xr:uid="{E733A43B-6268-47B1-B3AB-3F124985B3BF}"/>
    <cellStyle name="Comma 2 2 2 3 4" xfId="5103" xr:uid="{68EB87EE-0411-4F94-8C8C-65D6233463F6}"/>
    <cellStyle name="Comma 2 2 2 4" xfId="616" xr:uid="{30A69F37-47C9-48C8-A501-476C7E924223}"/>
    <cellStyle name="Comma 2 2 2 4 2" xfId="2784" xr:uid="{E0BD0A99-843D-4452-8174-A3F1B4E8004E}"/>
    <cellStyle name="Comma 2 2 2 4 2 2" xfId="5447" xr:uid="{0FCBC876-D0DA-400D-9747-E01AF62C86C8}"/>
    <cellStyle name="Comma 2 2 2 4 3" xfId="5104" xr:uid="{48EC8DD2-9BB0-40E0-942D-6FEB89CBA334}"/>
    <cellStyle name="Comma 2 2 2 5" xfId="617" xr:uid="{8261F4CC-9804-4C5B-8E66-8740E36D612A}"/>
    <cellStyle name="Comma 2 2 2 5 2" xfId="2785" xr:uid="{46D6DA3D-B1B4-4B24-A7FC-941D0EBB8F98}"/>
    <cellStyle name="Comma 2 2 2 5 2 2" xfId="5448" xr:uid="{F39454E5-694F-4E39-981D-C43C5EBD1146}"/>
    <cellStyle name="Comma 2 2 2 5 3" xfId="5105" xr:uid="{7F9C7E47-0161-49ED-940A-DB93C5582C8B}"/>
    <cellStyle name="Comma 2 2 2 6" xfId="618" xr:uid="{FFB3B2B0-1F5B-4789-AD70-9B9B35FF75AA}"/>
    <cellStyle name="Comma 2 2 2 6 2" xfId="2786" xr:uid="{D58E07EB-CB73-4517-B5E7-6B1E8F739B3D}"/>
    <cellStyle name="Comma 2 2 2 6 2 2" xfId="5449" xr:uid="{80F15712-DE12-445E-9E50-7CB2909DA9DA}"/>
    <cellStyle name="Comma 2 2 2 6 3" xfId="5106" xr:uid="{CAACEE8F-DC47-41C4-9F6A-EDBA697E35AC}"/>
    <cellStyle name="Comma 2 2 2 7" xfId="619" xr:uid="{4AC840A3-E9C3-4D7F-AEE1-B2472BD8B3CF}"/>
    <cellStyle name="Comma 2 2 2 7 2" xfId="2787" xr:uid="{EDFBF0C0-F7AD-4D37-9BFA-50A1AD552CA2}"/>
    <cellStyle name="Comma 2 2 2 7 2 2" xfId="5450" xr:uid="{C8A48135-1646-4456-8AD8-159461D56DF3}"/>
    <cellStyle name="Comma 2 2 2 7 3" xfId="5107" xr:uid="{F7F3F504-F236-4C0C-A724-2DC011CB60A0}"/>
    <cellStyle name="Comma 2 2 2 8" xfId="620" xr:uid="{D55D3BF0-6FDB-4C2D-A283-0813D8AB5551}"/>
    <cellStyle name="Comma 2 2 2 8 2" xfId="2788" xr:uid="{A6ADD460-C7E2-4EAC-893C-6E2F036CEE26}"/>
    <cellStyle name="Comma 2 2 2 8 2 2" xfId="5451" xr:uid="{D3BA04E8-97D7-45F0-ACD6-85F3884D1D7D}"/>
    <cellStyle name="Comma 2 2 2 8 3" xfId="5108" xr:uid="{4F7D51F5-8997-49F5-B35B-1E7404D4DD72}"/>
    <cellStyle name="Comma 2 2 2 9" xfId="621" xr:uid="{2AB1D7C9-B84D-4FBF-8EE5-A096F1BD3216}"/>
    <cellStyle name="Comma 2 2 2 9 2" xfId="2789" xr:uid="{127B4C36-50B8-4A6E-907F-E508039D28CC}"/>
    <cellStyle name="Comma 2 2 2 9 2 2" xfId="5452" xr:uid="{8B3E65AC-3897-4C22-B53D-D5A06E06FFC2}"/>
    <cellStyle name="Comma 2 2 2 9 3" xfId="5109" xr:uid="{23D57742-41AF-483C-9605-1F0782C09F6F}"/>
    <cellStyle name="Comma 2 2 3" xfId="622" xr:uid="{29D29D64-AE01-495C-883E-EAE425B7BF1E}"/>
    <cellStyle name="Comma 2 2 3 2" xfId="623" xr:uid="{66DECBB1-77B0-4F7A-A256-9F1227CAA38A}"/>
    <cellStyle name="Comma 2 2 3 2 2" xfId="4212" xr:uid="{0BD6E435-9E06-4818-AAD9-86F98209A177}"/>
    <cellStyle name="Comma 2 2 3 2 2 2" xfId="6057" xr:uid="{3FBBAAB6-C99A-4D69-8F61-90EC4977989A}"/>
    <cellStyle name="Comma 2 2 3 3" xfId="3289" xr:uid="{387E872B-14B2-46C1-B337-F63E623441B0}"/>
    <cellStyle name="Comma 2 2 3 3 2" xfId="5766" xr:uid="{0376EA99-D9F3-40F8-B676-2299ACF6BF85}"/>
    <cellStyle name="Comma 2 2 3 4" xfId="3450" xr:uid="{2883BA9F-3729-4EC8-B894-7A7FD442FA8B}"/>
    <cellStyle name="Comma 2 2 3 4 2" xfId="5848" xr:uid="{39783C3B-C259-4E36-9D69-AFB87143CBD0}"/>
    <cellStyle name="Comma 2 2 3 5" xfId="5110" xr:uid="{5BCC16A9-2A4F-4B91-B704-11A0E1AA0359}"/>
    <cellStyle name="Comma 2 2 3 6" xfId="4946" xr:uid="{E2AF1852-C3F6-4602-8801-F5C3FA4C7F6F}"/>
    <cellStyle name="Comma 2 2 3 7" xfId="7173" xr:uid="{B24CECD6-8D0D-4707-8D8B-5412DDA5192C}"/>
    <cellStyle name="Comma 2 2 4" xfId="624" xr:uid="{BBDBFC3B-004B-4555-A40C-8D7460F1E18E}"/>
    <cellStyle name="Comma 2 2 4 2" xfId="2790" xr:uid="{28A4798C-8672-4044-BBDD-CD7AAD481933}"/>
    <cellStyle name="Comma 2 2 4 3" xfId="3412" xr:uid="{923B9B25-17B4-4EB7-B303-6419ABE459EF}"/>
    <cellStyle name="Comma 2 2 4 3 2" xfId="5823" xr:uid="{1F97DC77-3071-4C29-9019-11B8DAD86A82}"/>
    <cellStyle name="Comma 2 2 5" xfId="625" xr:uid="{72AC7D7A-3E48-44AC-AE9E-801B4BBAE984}"/>
    <cellStyle name="Comma 2 2 5 2" xfId="3528" xr:uid="{076D0E7E-5E8E-4B06-9AE0-96EBA1D2C432}"/>
    <cellStyle name="Comma 2 2 5 2 2" xfId="5882" xr:uid="{E0074FEC-9A9E-4B6F-A26C-C9541A146DB6}"/>
    <cellStyle name="Comma 2 2 5 3" xfId="5111" xr:uid="{97D1118E-1AB6-4F75-9992-CC33563B201B}"/>
    <cellStyle name="Comma 2 2 6" xfId="626" xr:uid="{CEFBCC05-E77C-474A-87E4-CCBE4BC484D1}"/>
    <cellStyle name="Comma 2 2 6 2" xfId="5112" xr:uid="{1B7BCBC9-EBD9-42D5-BC98-7554428E0B79}"/>
    <cellStyle name="Comma 2 2 7" xfId="627" xr:uid="{61FFB2C2-32DA-4E3F-B2D8-3CF093E22D92}"/>
    <cellStyle name="Comma 2 2 7 2" xfId="5113" xr:uid="{C20578C9-1261-4C9E-A08D-A7FB914D6173}"/>
    <cellStyle name="Comma 2 2 8" xfId="628" xr:uid="{6F958780-8FB8-47B9-A2A3-382ACBC3DC06}"/>
    <cellStyle name="Comma 2 2 8 2" xfId="5114" xr:uid="{D9E69368-1C3B-4A49-B036-354F7136E8E2}"/>
    <cellStyle name="Comma 2 2 9" xfId="629" xr:uid="{799FEE79-3CF8-4C3B-80CE-3FDD57F60837}"/>
    <cellStyle name="Comma 2 2 9 2" xfId="5115" xr:uid="{04CD85EA-E31B-457E-A4E2-71F4D08164B3}"/>
    <cellStyle name="Comma 2 2_11311000 ลูกหนี้เช็คคืน 5309" xfId="630" xr:uid="{E3AEC0A2-6DB4-4F51-8723-1850F9F40EFA}"/>
    <cellStyle name="Comma 2 20" xfId="2726" xr:uid="{0B5E1379-39AB-491D-BBBD-6765B2133B7E}"/>
    <cellStyle name="Comma 2 20 2" xfId="5398" xr:uid="{BE64A3C8-CE6A-496D-9584-B613E1A8CBFA}"/>
    <cellStyle name="Comma 2 21" xfId="604" xr:uid="{A5940F53-112B-4FF5-9144-ACE17EA932DC}"/>
    <cellStyle name="Comma 2 21 2" xfId="5094" xr:uid="{95FEE41F-D908-4C5A-96FC-6C73107ABDBD}"/>
    <cellStyle name="Comma 2 22" xfId="3248" xr:uid="{9A9DA24C-97FE-42D3-8227-6E5FB29DE8A7}"/>
    <cellStyle name="Comma 2 23" xfId="2679" xr:uid="{30B98CAD-B218-4465-9279-885A3D944274}"/>
    <cellStyle name="Comma 2 24" xfId="2714" xr:uid="{214C075B-6D25-4BDC-B178-1D5FC3CA28C0}"/>
    <cellStyle name="Comma 2 24 2" xfId="5394" xr:uid="{B199167C-084C-452B-9D60-93BD40D73067}"/>
    <cellStyle name="Comma 2 25" xfId="4969" xr:uid="{AAEEE983-7F78-40BF-954E-D309B67E6477}"/>
    <cellStyle name="Comma 2 26" xfId="4928" xr:uid="{55F6D128-EA40-4F6B-848D-F63AB7078C18}"/>
    <cellStyle name="Comma 2 27" xfId="4904" xr:uid="{EF9BA54C-9D18-47D0-A3F3-B07B421C1934}"/>
    <cellStyle name="Comma 2 28" xfId="6933" xr:uid="{C820BD99-ACF4-457A-B5D2-DAC620FCB74F}"/>
    <cellStyle name="Comma 2 29" xfId="7547" xr:uid="{033E535C-93A1-43D4-A24E-4DB2C5A09F20}"/>
    <cellStyle name="Comma 2 3" xfId="38" xr:uid="{8C313F92-96AA-47C4-BF93-BA7C69344B06}"/>
    <cellStyle name="Comma 2 3 10" xfId="7569" xr:uid="{833AE20E-C432-4D22-A7C5-15D1740B90A7}"/>
    <cellStyle name="Comma 2 3 2" xfId="1550" xr:uid="{ED636D1B-6129-4A18-8907-0DA98CF864BD}"/>
    <cellStyle name="Comma 2 3 2 2" xfId="4718" xr:uid="{93647AA9-2353-436D-AF9D-AA609D0138B3}"/>
    <cellStyle name="Comma 2 3 2 2 2" xfId="6103" xr:uid="{5D5F6B58-B813-4EF2-9C95-A3899084167E}"/>
    <cellStyle name="Comma 2 3 2 3" xfId="5333" xr:uid="{B78DAD77-22DB-405E-9930-428E31252D31}"/>
    <cellStyle name="Comma 2 3 2 4" xfId="7470" xr:uid="{A2A28A93-0EC8-4CD7-944D-5B8BE6B38F1E}"/>
    <cellStyle name="Comma 2 3 2 5" xfId="7663" xr:uid="{2B26BBFD-0A5A-4691-8221-DD2FE2DEBC68}"/>
    <cellStyle name="Comma 2 3 3" xfId="72" xr:uid="{3E81B328-3776-410E-982D-D93E9F156B61}"/>
    <cellStyle name="Comma 2 3 3 2" xfId="3550" xr:uid="{683D9BFE-7490-4359-BD63-F8171B65F8C8}"/>
    <cellStyle name="Comma 2 3 3 2 2" xfId="5901" xr:uid="{C088E3A7-63FF-42AD-9D27-BA82B1B752DA}"/>
    <cellStyle name="Comma 2 3 3 2 3" xfId="7703" xr:uid="{7270615A-B40F-45FE-A10A-0DF84F4EF8D3}"/>
    <cellStyle name="Comma 2 3 3 3" xfId="4976" xr:uid="{D177A86E-7695-43FF-87D8-BC19B487BE27}"/>
    <cellStyle name="Comma 2 3 3 4" xfId="7616" xr:uid="{256E1A6C-2051-44F4-91F7-B4E5158AC1F3}"/>
    <cellStyle name="Comma 2 3 4" xfId="631" xr:uid="{6BD92D91-F389-4324-AFC2-1090E9A59BDD}"/>
    <cellStyle name="Comma 2 3 4 2" xfId="5116" xr:uid="{27A35520-A80F-49AF-AE2F-74DD17B0114E}"/>
    <cellStyle name="Comma 2 3 5" xfId="3291" xr:uid="{2C072C8B-78C2-45C9-A492-1C8811EEFF04}"/>
    <cellStyle name="Comma 2 3 5 2" xfId="5767" xr:uid="{7FA266AB-AB12-4AA7-81B0-9B9DA04FC888}"/>
    <cellStyle name="Comma 2 3 6" xfId="3366" xr:uid="{16FD7FDD-45D7-4F61-BE6E-4BBFFFC08CCE}"/>
    <cellStyle name="Comma 2 3 6 2" xfId="5805" xr:uid="{9A8DDB6A-F8DF-4609-A7AF-D04C762230EB}"/>
    <cellStyle name="Comma 2 3 7" xfId="4959" xr:uid="{E369FBC3-CEA4-4ED8-B9CC-CDA17FE8C8E2}"/>
    <cellStyle name="Comma 2 3 8" xfId="4913" xr:uid="{EA6C24D7-7837-44E1-83BE-F2E4CF0D1473}"/>
    <cellStyle name="Comma 2 3 9" xfId="6907" xr:uid="{0995ECC8-EC0C-4190-8041-F1FD58FB3D18}"/>
    <cellStyle name="Comma 2 32" xfId="92" xr:uid="{9207BC07-1B08-4A8C-B47C-8D23F47E6B40}"/>
    <cellStyle name="Comma 2 32 2" xfId="94" xr:uid="{5820CB9E-663F-4AC0-9E78-9D5059F11B48}"/>
    <cellStyle name="Comma 2 32 2 2" xfId="3559" xr:uid="{53AF3550-A17A-42A0-A38D-627DD2242221}"/>
    <cellStyle name="Comma 2 32 2 2 2" xfId="5910" xr:uid="{230D48A1-0491-4429-8A8C-53D44BC186D6}"/>
    <cellStyle name="Comma 2 32 2 3" xfId="4989" xr:uid="{4222E269-7742-401B-AD75-0924CA8938D1}"/>
    <cellStyle name="Comma 2 32 2 4" xfId="6911" xr:uid="{826CBFAC-4261-4F03-8CB5-D935D39B4265}"/>
    <cellStyle name="Comma 2 32 3" xfId="3524" xr:uid="{E2CA495A-0D0D-49A9-B2A4-A6A5960EAC19}"/>
    <cellStyle name="Comma 2 32 3 2" xfId="5880" xr:uid="{69D71EEF-2819-4B43-853A-584B76D043F6}"/>
    <cellStyle name="Comma 2 32 4" xfId="4987" xr:uid="{B1B0D58F-3C1B-4915-BFF5-CFDCE86DA32B}"/>
    <cellStyle name="Comma 2 32 5" xfId="7432" xr:uid="{AFB5FEC9-FB04-4475-856A-21D15CE6F521}"/>
    <cellStyle name="Comma 2 4" xfId="632" xr:uid="{B5526085-FCA0-4FFF-9DCC-1C2020AB8839}"/>
    <cellStyle name="Comma 2 4 10" xfId="3286" xr:uid="{B448806F-EB6F-45D9-9539-2ECCC419464F}"/>
    <cellStyle name="Comma 2 4 10 2" xfId="5765" xr:uid="{5A7F2AF3-4D32-4892-B4BA-F9F272852BCB}"/>
    <cellStyle name="Comma 2 4 11" xfId="3329" xr:uid="{8940FB7C-3BA6-4BB6-B5C3-4CA657FE3D64}"/>
    <cellStyle name="Comma 2 4 12" xfId="5117" xr:uid="{525FCC9F-4AE4-44D4-8979-31DCF2C72B0E}"/>
    <cellStyle name="Comma 2 4 13" xfId="4945" xr:uid="{8C60CA44-93CC-4098-9618-D1999B943350}"/>
    <cellStyle name="Comma 2 4 14" xfId="6984" xr:uid="{0ED2A912-8318-4BCB-86C5-88AD96BE08B6}"/>
    <cellStyle name="Comma 2 4 15" xfId="7570" xr:uid="{34EBF205-CE4F-41E8-A16B-F368F574508F}"/>
    <cellStyle name="Comma 2 4 2" xfId="633" xr:uid="{06D60786-B5B1-492C-9564-F14A5F7CE68B}"/>
    <cellStyle name="Comma 2 4 2 2" xfId="3387" xr:uid="{735C6068-46EE-47C7-B15F-84566C4834B7}"/>
    <cellStyle name="Comma 2 4 2 2 2" xfId="4719" xr:uid="{AD815AF6-9A81-4A1F-9338-006710D6AFE3}"/>
    <cellStyle name="Comma 2 4 2 2 2 2" xfId="6104" xr:uid="{50883CB7-C8E9-4947-A428-772CEE61A0AC}"/>
    <cellStyle name="Comma 2 4 2 2 3" xfId="5811" xr:uid="{DC619D43-E56D-4FE7-A50A-24B9E7395E3A}"/>
    <cellStyle name="Comma 2 4 2 3" xfId="7444" xr:uid="{056C33CD-7FD7-4BAC-8DC1-93BD30C7D41F}"/>
    <cellStyle name="Comma 2 4 2 4" xfId="7664" xr:uid="{9A9138AB-8AD7-44E6-9C5A-3FF0AA747D33}"/>
    <cellStyle name="Comma 2 4 3" xfId="634" xr:uid="{25FD2428-97AF-4BCB-A4A6-50EB1EEF474C}"/>
    <cellStyle name="Comma 2 4 3 2" xfId="3537" xr:uid="{3D11E7EA-95A4-440B-8557-92427E5DD89A}"/>
    <cellStyle name="Comma 2 4 3 2 2" xfId="5888" xr:uid="{7734332D-3075-467E-8EE1-0AE61F5787B2}"/>
    <cellStyle name="Comma 2 4 3 3" xfId="5118" xr:uid="{7D2AB9DC-5BD5-4D6A-8E2C-CE64DF8A3F98}"/>
    <cellStyle name="Comma 2 4 4" xfId="635" xr:uid="{D6E08320-0D4D-4097-8F34-8F6F40351366}"/>
    <cellStyle name="Comma 2 4 4 2" xfId="5119" xr:uid="{32FF9BC9-46B2-4AD9-95BE-EF835FB04CB1}"/>
    <cellStyle name="Comma 2 4 5" xfId="636" xr:uid="{38378DCB-88FC-4FED-B027-CBDC4F885578}"/>
    <cellStyle name="Comma 2 4 5 2" xfId="5120" xr:uid="{2BDC7957-AF3A-436A-80D9-191C86A39F51}"/>
    <cellStyle name="Comma 2 4 6" xfId="637" xr:uid="{64A58ABA-4A31-4805-8451-9756614EFB04}"/>
    <cellStyle name="Comma 2 4 6 2" xfId="5121" xr:uid="{2ECFC51C-1B2E-4A76-B3E9-E10FEC5DB989}"/>
    <cellStyle name="Comma 2 4 7" xfId="638" xr:uid="{BC9EC9E9-6B1C-42F5-A07C-ACFAB2A84708}"/>
    <cellStyle name="Comma 2 4 7 2" xfId="5122" xr:uid="{4CA2E2B9-BC80-4D8F-93B8-01C9674C6FC6}"/>
    <cellStyle name="Comma 2 4 8" xfId="639" xr:uid="{8F2C6A75-0F30-421B-8220-692732D7B7D6}"/>
    <cellStyle name="Comma 2 4 8 2" xfId="5123" xr:uid="{6FB7D043-7CBF-4CEF-871E-514A1D9F2BF7}"/>
    <cellStyle name="Comma 2 4 9" xfId="640" xr:uid="{7DBBBBAA-5E78-4F7B-97A5-D3FB57717639}"/>
    <cellStyle name="Comma 2 4 9 2" xfId="5124" xr:uid="{CB04185E-BC0D-4B2F-8B6F-05E98818E6E5}"/>
    <cellStyle name="Comma 2 5" xfId="641" xr:uid="{9FF172E7-0E36-490F-9912-1D4FB47BEB9D}"/>
    <cellStyle name="Comma 2 5 2" xfId="2791" xr:uid="{6CC8CC9A-8F92-4E45-AE3F-2FA1F11D39B8}"/>
    <cellStyle name="Comma 2 5 2 2" xfId="3513" xr:uid="{D54BC8E1-4017-4395-9A31-C08A21F539AC}"/>
    <cellStyle name="Comma 2 5 2 2 2" xfId="5871" xr:uid="{4D9D0AE2-8C5F-4209-B087-93D9F8A62A28}"/>
    <cellStyle name="Comma 2 5 2 3" xfId="5453" xr:uid="{43931820-10A4-4AF5-A13C-46F89F4C7102}"/>
    <cellStyle name="Comma 2 5 2 4" xfId="7699" xr:uid="{A52D1B65-593A-41DF-96F7-321D806373D0}"/>
    <cellStyle name="Comma 2 5 3" xfId="3316" xr:uid="{E0562EC0-9EEB-4856-87A4-25C0F4B554D1}"/>
    <cellStyle name="Comma 2 5 3 2" xfId="5782" xr:uid="{ABABB96F-CB52-4CA0-8796-904E35C8E3CA}"/>
    <cellStyle name="Comma 2 5 4" xfId="5125" xr:uid="{D5B16970-A276-4DA9-8275-C48969190183}"/>
    <cellStyle name="Comma 2 5 5" xfId="7362" xr:uid="{1A8438FB-86D0-4B8C-B56B-1C77140AA100}"/>
    <cellStyle name="Comma 2 5 6" xfId="7612" xr:uid="{8049D806-4C42-4379-B6B8-258FC65050BB}"/>
    <cellStyle name="Comma 2 6" xfId="642" xr:uid="{A19AD95C-ED94-4349-BEB3-7BCD547B4BFA}"/>
    <cellStyle name="Comma 2 6 2" xfId="2792" xr:uid="{FDC1F8F4-4A18-4E3B-95A1-71B41D0507E7}"/>
    <cellStyle name="Comma 2 6 2 2" xfId="3419" xr:uid="{2DF655DC-3D01-4545-B460-8F999733214B}"/>
    <cellStyle name="Comma 2 6 2 2 2" xfId="5828" xr:uid="{26ACC97A-3265-4750-9009-4663D809A3C6}"/>
    <cellStyle name="Comma 2 6 2 3" xfId="5454" xr:uid="{E7F0572E-5BDA-44A1-A6C5-139C976ACC7F}"/>
    <cellStyle name="Comma 2 6 3" xfId="3415" xr:uid="{C238155F-0566-4A29-B8C5-FFCB1D2F4CB3}"/>
    <cellStyle name="Comma 2 6 3 2" xfId="4211" xr:uid="{76531CE6-880B-4F79-A32D-A72DAFA36CD1}"/>
    <cellStyle name="Comma 2 6 3 2 2" xfId="6056" xr:uid="{E47A083C-9550-42F0-BAA4-DEA40DFC63B9}"/>
    <cellStyle name="Comma 2 6 3 3" xfId="5826" xr:uid="{0DD36FFD-1BA5-473B-B79A-2FE94102B6F1}"/>
    <cellStyle name="Comma 2 6 4" xfId="5126" xr:uid="{9AA721CD-4D20-4742-9493-6C4E241BB677}"/>
    <cellStyle name="Comma 2 6 5" xfId="7011" xr:uid="{1F42B456-A8DB-42FF-B72B-39E9B6C9EF46}"/>
    <cellStyle name="Comma 2 6 6" xfId="7545" xr:uid="{A73617F4-8937-4925-BE83-D7726EAC4C2B}"/>
    <cellStyle name="Comma 2 7" xfId="643" xr:uid="{B9ECF0CF-0F1B-446F-A8B2-228EB15E3C94}"/>
    <cellStyle name="Comma 2 7 2" xfId="2793" xr:uid="{8ABED982-691C-4797-BA75-CD14A4720EC2}"/>
    <cellStyle name="Comma 2 7 2 2" xfId="5455" xr:uid="{48D918C5-C560-48F9-8E97-368A76308673}"/>
    <cellStyle name="Comma 2 7 3" xfId="3502" xr:uid="{B6E641FA-6A30-48D7-9D1D-F22B4A597D70}"/>
    <cellStyle name="Comma 2 7 3 2" xfId="5865" xr:uid="{7F3F2B02-7646-421B-8B04-8C2B1EAEB9C0}"/>
    <cellStyle name="Comma 2 7 4" xfId="5127" xr:uid="{9B979E44-9671-442A-9ADC-65857CD2E80B}"/>
    <cellStyle name="Comma 2 7 5" xfId="7648" xr:uid="{EEF52867-3132-4169-BE55-2D85E429F627}"/>
    <cellStyle name="Comma 2 8" xfId="644" xr:uid="{74D9D2D8-D19C-45ED-A74E-B6F13D9EE162}"/>
    <cellStyle name="Comma 2 8 2" xfId="5128" xr:uid="{520BC61D-4579-4D6C-8668-B677F69B676C}"/>
    <cellStyle name="Comma 2 9" xfId="645" xr:uid="{80F95274-07F5-4593-AB6E-A21834490706}"/>
    <cellStyle name="Comma 2 9 2" xfId="2794" xr:uid="{8E048CC0-C398-4CDA-ACFA-14CA06BA0AFC}"/>
    <cellStyle name="Comma 2 9 2 2" xfId="5456" xr:uid="{AE114DF8-2F6A-4891-9CC1-A53B33877768}"/>
    <cellStyle name="Comma 2 9 3" xfId="5129" xr:uid="{54310B36-2E15-453E-A32C-F50069CBC07A}"/>
    <cellStyle name="Comma 2_11310000 ลูกหนี้การค้า 5309" xfId="646" xr:uid="{C434CB8F-F5DC-4849-B1B6-B29846C1CA88}"/>
    <cellStyle name="Comma 20" xfId="647" xr:uid="{5818ED95-A7B2-4620-9B53-0E62B77A2A6C}"/>
    <cellStyle name="Comma 20 2" xfId="648" xr:uid="{24CE5320-0683-43F1-96BE-72F9EA74F114}"/>
    <cellStyle name="Comma 20 2 2" xfId="2796" xr:uid="{A7BE0FE1-E7C4-412F-90A2-710021C2FB9C}"/>
    <cellStyle name="Comma 20 2 2 2" xfId="5458" xr:uid="{3CCB186F-FD11-405B-8248-EE530D4A44BD}"/>
    <cellStyle name="Comma 20 2 3" xfId="5131" xr:uid="{BD04A01C-70BC-4D5D-ACAC-D108BE050EEF}"/>
    <cellStyle name="Comma 20 3" xfId="2795" xr:uid="{31204A6A-F3C7-4FB6-BA31-26CF0534F54D}"/>
    <cellStyle name="Comma 20 3 2" xfId="5457" xr:uid="{01C67FFE-DEFD-4642-A4CE-79CAF4A14C0E}"/>
    <cellStyle name="Comma 20 4" xfId="5130" xr:uid="{224D716D-F924-4AB6-82EF-BADAE340563A}"/>
    <cellStyle name="Comma 21" xfId="649" xr:uid="{181B0E8D-661B-43A0-B819-225F1013E20D}"/>
    <cellStyle name="Comma 21 2" xfId="1499" xr:uid="{82938A97-B17B-48FA-9F2B-AA179D86B8AB}"/>
    <cellStyle name="Comma 21 2 2" xfId="1551" xr:uid="{8D456F15-4E68-4DAD-BB7C-BF4049343523}"/>
    <cellStyle name="Comma 21 2 2 2" xfId="5334" xr:uid="{75B7FF88-B70E-49D3-836C-5CE35190E2AF}"/>
    <cellStyle name="Comma 21 2 3" xfId="1552" xr:uid="{9E8EF452-521E-4F07-9DE0-F573E792E630}"/>
    <cellStyle name="Comma 21 2 3 2" xfId="5335" xr:uid="{1C451066-105D-467D-BD5C-507E9F0F7C84}"/>
    <cellStyle name="Comma 21 2 4" xfId="1553" xr:uid="{5535C8D5-05DF-4E54-AAED-D7C7E7BEFD98}"/>
    <cellStyle name="Comma 21 2 4 2" xfId="5336" xr:uid="{F34541F3-88EE-4B27-A2D3-14FDC3A129C9}"/>
    <cellStyle name="Comma 21 2 5" xfId="1554" xr:uid="{C1DD60D5-7C58-4BDD-84D9-8D9791EF5D40}"/>
    <cellStyle name="Comma 21 2 5 2" xfId="5337" xr:uid="{0B6A44B7-F0EE-4738-AD15-E02E26C47686}"/>
    <cellStyle name="Comma 21 2 6" xfId="1555" xr:uid="{8C2B38B0-7BA0-435A-9DE1-F209A494250F}"/>
    <cellStyle name="Comma 21 2 6 2" xfId="5338" xr:uid="{D7B4E757-F5CB-4255-8370-F8876AD85240}"/>
    <cellStyle name="Comma 22" xfId="650" xr:uid="{905B40E4-EE37-416E-8290-B41C8176DD25}"/>
    <cellStyle name="Comma 22 2" xfId="651" xr:uid="{5FEA3C78-FE78-48E4-BF46-267011B8B66C}"/>
    <cellStyle name="Comma 22 2 2" xfId="5133" xr:uid="{AA05184C-A23D-44B3-8A49-4B8918699ACE}"/>
    <cellStyle name="Comma 22 3" xfId="5132" xr:uid="{08ED8F34-7DC4-4DF0-9E9D-B59C9F9C92B5}"/>
    <cellStyle name="Comma 23" xfId="652" xr:uid="{B7918698-7957-41F4-B3DF-8BB53D0540AC}"/>
    <cellStyle name="Comma 23 2" xfId="2797" xr:uid="{E1B28D6A-B3AE-442C-8033-F2D63753F75E}"/>
    <cellStyle name="Comma 23 2 2" xfId="5459" xr:uid="{E6421F47-C428-4928-9A99-CA3B5D84099C}"/>
    <cellStyle name="Comma 23 3" xfId="5134" xr:uid="{055B2F38-B9E8-46C7-AC2E-232AFCB7FFA9}"/>
    <cellStyle name="Comma 24" xfId="1386" xr:uid="{A629945A-4818-45BE-82C5-EB33EE9A0D47}"/>
    <cellStyle name="Comma 24 2" xfId="2983" xr:uid="{A81A509E-BC7D-431F-8C0E-1D53A65A5FB3}"/>
    <cellStyle name="Comma 24 2 2" xfId="5529" xr:uid="{8AE2DC84-B747-48A7-BC6D-E3F5CF9D857F}"/>
    <cellStyle name="Comma 24 3" xfId="5309" xr:uid="{4BEF9FA8-A1BF-4090-BACD-0C399B5B4820}"/>
    <cellStyle name="Comma 25" xfId="653" xr:uid="{F9244E8A-1F18-455E-8052-457178FDA19C}"/>
    <cellStyle name="Comma 25 2" xfId="5135" xr:uid="{A6BFBB16-4A6D-46D9-BE1F-0C710BB3A474}"/>
    <cellStyle name="Comma 26" xfId="1388" xr:uid="{A001200D-6106-41D2-A394-0C5176D66EDD}"/>
    <cellStyle name="Comma 26 2" xfId="2985" xr:uid="{2636AC13-46E5-4344-84E2-D5787F475F58}"/>
    <cellStyle name="Comma 26 2 2" xfId="5530" xr:uid="{D0B6F31B-1EB1-4807-AB3E-720E74305B73}"/>
    <cellStyle name="Comma 26 3" xfId="5310" xr:uid="{AFA990CA-2AD0-444C-B9C5-9EC73C6FF7E8}"/>
    <cellStyle name="Comma 27" xfId="1391" xr:uid="{E753B824-894F-48A6-8DB3-8B0F6E708CBA}"/>
    <cellStyle name="Comma 27 2" xfId="2988" xr:uid="{2FC93291-F60C-4D53-BC96-DA18E6F36393}"/>
    <cellStyle name="Comma 27 2 2" xfId="5531" xr:uid="{F10FB552-5D61-443C-A3D6-3E2053C03225}"/>
    <cellStyle name="Comma 27 3" xfId="5311" xr:uid="{6EA9CCBE-C53A-4E35-B920-F963F8E37DDA}"/>
    <cellStyle name="Comma 28" xfId="1396" xr:uid="{19874A3B-237F-40DC-A5A3-887FFADF8BAB}"/>
    <cellStyle name="Comma 28 2" xfId="2989" xr:uid="{F807ED47-94D5-444A-AB18-CDFDE0DC7A2C}"/>
    <cellStyle name="Comma 28 2 2" xfId="3560" xr:uid="{21A88187-1F41-4122-A3CF-87A3537C6AEF}"/>
    <cellStyle name="Comma 28 2 2 2" xfId="5911" xr:uid="{90860408-0521-4DB5-A132-A130A2A675EA}"/>
    <cellStyle name="Comma 28 2 3" xfId="5532" xr:uid="{8569F46E-93AB-447F-A6EE-9ADD265FDD84}"/>
    <cellStyle name="Comma 28 2 4" xfId="7066" xr:uid="{3EEC3BA3-68DF-4C85-A43F-BE23BD429E1B}"/>
    <cellStyle name="Comma 28 3" xfId="3527" xr:uid="{0C3E391C-75FE-42EF-9A5B-7197906FD7EC}"/>
    <cellStyle name="Comma 28 3 2" xfId="5881" xr:uid="{64BCB702-6F94-40C6-917D-F9BA7632FC6A}"/>
    <cellStyle name="Comma 28 4" xfId="5313" xr:uid="{32736E6D-B96C-4E6E-AF27-FAF9B4E62856}"/>
    <cellStyle name="Comma 28 5" xfId="6980" xr:uid="{A808F4A9-C9F3-433D-AB6D-0B51C2B810E1}"/>
    <cellStyle name="Comma 29" xfId="1421" xr:uid="{353E0EB6-2DDF-4016-B46E-FC837645AD92}"/>
    <cellStyle name="Comma 29 2" xfId="1504" xr:uid="{C779AB36-3556-4003-955A-4FE7C7A72D1A}"/>
    <cellStyle name="Comma 29 3" xfId="1510" xr:uid="{6E070DF3-9487-4E42-BC1B-2E6B4C2E4881}"/>
    <cellStyle name="Comma 29 4" xfId="2666" xr:uid="{251E933F-2904-4E8E-8E3A-4663ECE40A4A}"/>
    <cellStyle name="Comma 29 5" xfId="2669" xr:uid="{1B507551-6680-4BE5-8921-C0970DC7958A}"/>
    <cellStyle name="Comma 29 6" xfId="2990" xr:uid="{3D7D363B-7520-4A2F-8DFA-B7AC05E8C302}"/>
    <cellStyle name="Comma 29 6 2" xfId="5533" xr:uid="{B12DFD0B-7721-4C3D-952C-5624D1C46B78}"/>
    <cellStyle name="Comma 29 7" xfId="5315" xr:uid="{DE177F7E-E7F6-4E0D-9739-CDD793AE3E34}"/>
    <cellStyle name="Comma 3" xfId="67" xr:uid="{04AE8E02-E974-4EDB-AB0E-35A9A57F1319}"/>
    <cellStyle name="Comma 3 10" xfId="2736" xr:uid="{C29FA556-2960-4470-85D5-B8D076FC5BA8}"/>
    <cellStyle name="Comma 3 10 2" xfId="5405" xr:uid="{7BA1E657-5834-40F2-AABF-E7CB26EF5D6E}"/>
    <cellStyle name="Comma 3 10 3" xfId="7650" xr:uid="{FFACC08B-337D-4DF9-B9A0-8A0D7EFAD021}"/>
    <cellStyle name="Comma 3 11" xfId="2798" xr:uid="{A1842632-6F31-4959-BB2A-ACD13C5F55F5}"/>
    <cellStyle name="Comma 3 11 2" xfId="5460" xr:uid="{5141F161-D4EB-4C5A-ADB1-DDA923C56CF5}"/>
    <cellStyle name="Comma 3 12" xfId="654" xr:uid="{7E3E029B-6AD8-442B-9F6F-D81C60831C7A}"/>
    <cellStyle name="Comma 3 12 2" xfId="5136" xr:uid="{BDE7C261-82BB-4602-8D88-10072EDBB024}"/>
    <cellStyle name="Comma 3 13" xfId="3315" xr:uid="{795849D5-A55F-46E4-9A52-F6FA5F87CB94}"/>
    <cellStyle name="Comma 3 13 2" xfId="5781" xr:uid="{B8C35AE3-46CC-4B08-9657-235F82CAF19F}"/>
    <cellStyle name="Comma 3 14" xfId="4895" xr:uid="{CD827FC5-0ADC-4302-97D1-FAACF5610105}"/>
    <cellStyle name="Comma 3 14 2" xfId="4972" xr:uid="{0CAA562E-D315-4F26-8B62-52A75308982F}"/>
    <cellStyle name="Comma 3 15" xfId="4927" xr:uid="{E9EFAF05-6285-451D-BCD6-FDA423061E93}"/>
    <cellStyle name="Comma 3 16" xfId="4903" xr:uid="{F93385E0-E138-4A4F-9638-5FB83B54C65D}"/>
    <cellStyle name="Comma 3 17" xfId="7549" xr:uid="{7BC3FEEB-FFEA-4114-A281-8D954200ECA4}"/>
    <cellStyle name="Comma 3 18" xfId="7562" xr:uid="{D972D423-3881-4A04-AB4F-7294386B217E}"/>
    <cellStyle name="Comma 3 19" xfId="4868" xr:uid="{E18B8749-F479-48C6-B339-91B8566E5D1E}"/>
    <cellStyle name="Comma 3 19 2" xfId="6138" xr:uid="{92E1B834-1409-47B1-8F6E-7E51F59A8011}"/>
    <cellStyle name="Comma 3 19 3" xfId="7503" xr:uid="{54475A66-4063-444F-997D-E23ACA5408FF}"/>
    <cellStyle name="Comma 3 2" xfId="53" xr:uid="{47D57B75-8BCB-43CE-9082-A299BDF7252B}"/>
    <cellStyle name="Comma 3 2 17 2" xfId="26" xr:uid="{6F83CF80-C52B-43B2-B8D6-3356D66A88B8}"/>
    <cellStyle name="Comma 3 2 17 2 2" xfId="86" xr:uid="{07987FCD-D349-4CD5-9F56-C67C4673E060}"/>
    <cellStyle name="Comma 3 2 17 2 2 2" xfId="3298" xr:uid="{DD7A6DF3-502E-4083-9F50-BF3FF5451215}"/>
    <cellStyle name="Comma 3 2 17 2 2 2 2" xfId="5774" xr:uid="{1305BA6C-CA54-454F-9DC7-ADB119586737}"/>
    <cellStyle name="Comma 3 2 17 2 2 3" xfId="4983" xr:uid="{7A52EB3F-1FA4-46C4-ACEC-53374462BE1F}"/>
    <cellStyle name="Comma 3 2 17 2 2 4" xfId="4920" xr:uid="{3284ADE6-19FD-468F-8C8D-012771E76DD9}"/>
    <cellStyle name="Comma 3 2 17 2 3" xfId="4953" xr:uid="{384005B1-F52F-4A35-9A02-35E7DCE3815E}"/>
    <cellStyle name="Comma 3 2 17 2 4" xfId="4911" xr:uid="{68C8E44B-0A64-4984-97B2-9683A5C9B7D8}"/>
    <cellStyle name="Comma 3 2 2" xfId="70" xr:uid="{4B014B67-0322-4504-8496-2A0AD79DB404}"/>
    <cellStyle name="Comma 3 2 2 2" xfId="656" xr:uid="{2E1D8B3C-ECEB-43B9-9315-C6CF8C4A9104}"/>
    <cellStyle name="Comma 3 2 2 2 2" xfId="3425" xr:uid="{64D87C62-5BF0-4A69-B08A-95B82B1B28A8}"/>
    <cellStyle name="Comma 3 2 2 2 2 2" xfId="5832" xr:uid="{1E43BF4A-D9C1-481D-9A90-D42DDCE54460}"/>
    <cellStyle name="Comma 3 2 2 2 3" xfId="7665" xr:uid="{75A8849E-C1A0-4726-A11C-FE9C5575DA44}"/>
    <cellStyle name="Comma 3 2 2 3" xfId="3346" xr:uid="{BB27CA56-1EA3-4CA4-881C-9C4564911091}"/>
    <cellStyle name="Comma 3 2 2 3 2" xfId="4720" xr:uid="{97105016-BC3C-4155-A233-E5EC9C6F003D}"/>
    <cellStyle name="Comma 3 2 2 3 2 2" xfId="6105" xr:uid="{F131111E-12E8-4E82-A9BC-19C0715F4A3C}"/>
    <cellStyle name="Comma 3 2 2 3 3" xfId="5794" xr:uid="{53BF4A2A-5BBF-4BC0-9643-EFDAEECA261F}"/>
    <cellStyle name="Comma 3 2 2 4" xfId="4974" xr:uid="{2EFEECD9-C8F8-4E99-99B7-CE8D941C68AD}"/>
    <cellStyle name="Comma 3 2 2 5" xfId="7445" xr:uid="{EF9F59FE-9CC1-4CB5-8855-9E41645BAA77}"/>
    <cellStyle name="Comma 3 2 2 6" xfId="7571" xr:uid="{0C7DC8E8-0D06-4C7E-8E06-C5166219C7C8}"/>
    <cellStyle name="Comma 3 2 3" xfId="2799" xr:uid="{0D4326DF-A6EF-4E14-A6A0-320CA90CE3A4}"/>
    <cellStyle name="Comma 3 2 3 2" xfId="4214" xr:uid="{DDAE360C-8B71-485A-98E8-BE2E4E158811}"/>
    <cellStyle name="Comma 3 2 3 2 2" xfId="6059" xr:uid="{689DF0A3-0CEA-4691-87DD-FA1DC4E7F400}"/>
    <cellStyle name="Comma 3 2 3 3" xfId="5461" xr:uid="{FB78D890-F111-447E-9E5E-8B323151F282}"/>
    <cellStyle name="Comma 3 2 3 4" xfId="6915" xr:uid="{EBFB21BB-9FF9-4EBD-9B2C-2C34686EF3B4}"/>
    <cellStyle name="Comma 3 2 3 5" xfId="7651" xr:uid="{4F66CD16-5271-4649-858A-1E12D5D7ECCA}"/>
    <cellStyle name="Comma 3 2 4" xfId="655" xr:uid="{D34DD546-6A13-414F-AC28-6F2763EFCF0A}"/>
    <cellStyle name="Comma 3 2 4 2" xfId="3556" xr:uid="{A1BDB3F9-09C3-485F-9B76-50B1885FE48C}"/>
    <cellStyle name="Comma 3 2 4 2 2" xfId="5907" xr:uid="{5CEA4FA8-A5D8-4F09-BEA0-5490FF9C65DC}"/>
    <cellStyle name="Comma 3 2 4 3" xfId="5137" xr:uid="{861DA882-5794-4254-8BB2-D8A2E354509C}"/>
    <cellStyle name="Comma 3 2 5" xfId="3333" xr:uid="{42CBDEAC-4A68-4F4B-A171-797F2D7EC439}"/>
    <cellStyle name="Comma 3 2 5 2" xfId="5789" xr:uid="{15C1426E-A19D-4ECE-9DDD-2C612D075ABF}"/>
    <cellStyle name="Comma 3 2 6" xfId="4967" xr:uid="{4F385558-B370-49D4-8339-03B45E424754}"/>
    <cellStyle name="Comma 3 2 7" xfId="4944" xr:uid="{09313C82-983B-4539-ACBB-C1767B78836D}"/>
    <cellStyle name="Comma 3 2 8" xfId="6910" xr:uid="{F10FCF71-4B1D-4237-9F44-CD24341A45E9}"/>
    <cellStyle name="Comma 3 2 9" xfId="7550" xr:uid="{A2FB7002-6CA7-416A-A493-4937D34F146E}"/>
    <cellStyle name="Comma 3 2_FAM GTEF_Lead 31.7.10" xfId="657" xr:uid="{AE5E8051-DBCA-4A5A-B84A-0086689349B2}"/>
    <cellStyle name="Comma 3 3" xfId="658" xr:uid="{51274C65-B0BD-491F-8656-EBD4568596BF}"/>
    <cellStyle name="Comma 3 3 2" xfId="3350" xr:uid="{1FD84886-6244-4751-AAC0-10EC893A00D8}"/>
    <cellStyle name="Comma 3 3 2 2" xfId="3361" xr:uid="{ADAB97F4-E7A4-4F72-9991-DF7F95550A87}"/>
    <cellStyle name="Comma 3 3 2 2 2" xfId="5801" xr:uid="{BC2B973A-701F-4ED5-A80D-D3E0235EA485}"/>
    <cellStyle name="Comma 3 3 2 2 3" xfId="7653" xr:uid="{2C622B15-5418-46D1-A6A6-4C66AEF67FB6}"/>
    <cellStyle name="Comma 3 3 2 3" xfId="4216" xr:uid="{972B2F06-4250-4EBA-AD93-47AE39C93AEF}"/>
    <cellStyle name="Comma 3 3 2 3 2" xfId="6061" xr:uid="{8468AE92-4F70-4B94-88CF-1F8B1547F695}"/>
    <cellStyle name="Comma 3 3 2 4" xfId="5797" xr:uid="{E5F1F039-04A3-4A7F-90D2-6D44C4098BA5}"/>
    <cellStyle name="Comma 3 3 2 5" xfId="6819" xr:uid="{FBC1256F-6826-4C1F-84FB-9B300E20BF3F}"/>
    <cellStyle name="Comma 3 3 2 6" xfId="7552" xr:uid="{320D3436-03E3-4EE2-9B3D-02FD846867A2}"/>
    <cellStyle name="Comma 3 3 3" xfId="4215" xr:uid="{8F91513B-0740-4C5F-9203-476FE509F0DF}"/>
    <cellStyle name="Comma 3 3 3 2" xfId="6060" xr:uid="{28EF1BC4-53A5-4C04-8B35-1A75A1C5E257}"/>
    <cellStyle name="Comma 3 3 3 3" xfId="7316" xr:uid="{F8912461-9715-4EAF-9AE6-D5683E4447ED}"/>
    <cellStyle name="Comma 3 3 3 4" xfId="7652" xr:uid="{5DFA0A11-B2DD-4D2B-91C9-C779B4FA224E}"/>
    <cellStyle name="Comma 3 3 4" xfId="3521" xr:uid="{E2730DE3-F396-4FBA-8E4E-C721811F685C}"/>
    <cellStyle name="Comma 3 3 4 2" xfId="5877" xr:uid="{7D40C09F-7BEA-49FC-815E-C2BD091F5E70}"/>
    <cellStyle name="Comma 3 3 5" xfId="7057" xr:uid="{E379B685-7C06-4458-B6A1-B923150C970F}"/>
    <cellStyle name="Comma 3 3 6" xfId="7551" xr:uid="{BB4439EA-59BD-48D5-A5C8-F7C7CDB6248D}"/>
    <cellStyle name="Comma 3 4" xfId="659" xr:uid="{1FF8E8BA-B670-4FA1-A9C5-901AC6B48132}"/>
    <cellStyle name="Comma 3 4 2" xfId="660" xr:uid="{C33A3816-1C36-4C93-92D1-7096788DF000}"/>
    <cellStyle name="Comma 3 4 2 2" xfId="4722" xr:uid="{DFD40F81-5209-4E28-879B-6ABEEE0DFD39}"/>
    <cellStyle name="Comma 3 4 2 2 2" xfId="6107" xr:uid="{43768E47-0054-4CCF-8BD6-DA708E0F9DF7}"/>
    <cellStyle name="Comma 3 4 2 2 3" xfId="7667" xr:uid="{991D00BE-BC83-41A0-82D6-3859D16CFDEF}"/>
    <cellStyle name="Comma 3 4 2 3" xfId="7447" xr:uid="{9E1930F3-C0A0-4537-9BDA-47092D51D754}"/>
    <cellStyle name="Comma 3 4 2 4" xfId="7573" xr:uid="{D396A9E0-59E1-41BF-A396-6D627A66F18F}"/>
    <cellStyle name="Comma 3 4 3" xfId="3370" xr:uid="{AF7A0A52-C675-44AE-926C-9DA84737F759}"/>
    <cellStyle name="Comma 3 4 3 2" xfId="4723" xr:uid="{90A9DE7B-8514-4629-B6BE-42B784BCBF1C}"/>
    <cellStyle name="Comma 3 4 3 2 2" xfId="6108" xr:uid="{17C91B44-A0E1-4689-AB02-45F4F9540819}"/>
    <cellStyle name="Comma 3 4 3 2 3" xfId="7668" xr:uid="{05B0A723-B731-4BB5-9758-08D8B04695C0}"/>
    <cellStyle name="Comma 3 4 3 3" xfId="5807" xr:uid="{D0017251-7D06-49BB-9307-A798B80677FF}"/>
    <cellStyle name="Comma 3 4 3 4" xfId="7448" xr:uid="{E3F4BF92-9C46-4228-A53E-A1C3F4037B25}"/>
    <cellStyle name="Comma 3 4 3 5" xfId="7574" xr:uid="{A390CC25-98DB-4D7F-B764-D0CA656542CB}"/>
    <cellStyle name="Comma 3 4 4" xfId="4721" xr:uid="{44F83825-CC96-4931-BF07-BDF6B03EBA4F}"/>
    <cellStyle name="Comma 3 4 4 2" xfId="6106" xr:uid="{3B167A65-FC01-4886-B680-7BB32E801C66}"/>
    <cellStyle name="Comma 3 4 4 3" xfId="7666" xr:uid="{31A40B83-FA93-4030-8E8F-1589A339D5EF}"/>
    <cellStyle name="Comma 3 4 5" xfId="5138" xr:uid="{B2EBF6FC-71C8-4406-8AA8-C76C8BCA065F}"/>
    <cellStyle name="Comma 3 4 6" xfId="7446" xr:uid="{761C032E-581C-483F-9F5F-DDF1F5A4E858}"/>
    <cellStyle name="Comma 3 4 7" xfId="7572" xr:uid="{07F314AD-DBCF-4FED-88CC-462C74B0CAFD}"/>
    <cellStyle name="Comma 3 5" xfId="661" xr:uid="{842E7707-DE38-4658-B1D5-A4D54BE6D42C}"/>
    <cellStyle name="Comma 3 5 2" xfId="3339" xr:uid="{A6320C86-F1DF-46EA-BAAF-52E68952F95B}"/>
    <cellStyle name="Comma 3 5 2 2" xfId="4725" xr:uid="{25412614-2624-4C6A-91FC-FED0BA9DCCF0}"/>
    <cellStyle name="Comma 3 5 2 2 2" xfId="6110" xr:uid="{7552D9CF-0989-4B87-B7D7-E928CE5787B5}"/>
    <cellStyle name="Comma 3 5 2 2 3" xfId="7670" xr:uid="{1B6FF4F3-F6F8-4122-8227-1CB607BBE079}"/>
    <cellStyle name="Comma 3 5 2 3" xfId="5791" xr:uid="{E364E004-28EE-4224-9DA0-253B00B539F2}"/>
    <cellStyle name="Comma 3 5 2 4" xfId="7442" xr:uid="{E7D08767-6EED-46DA-8067-51F4FB182399}"/>
    <cellStyle name="Comma 3 5 2 5" xfId="7576" xr:uid="{6015E265-77BE-4F9B-AD49-43C3BA0E84A0}"/>
    <cellStyle name="Comma 3 5 3" xfId="4724" xr:uid="{CEFB4765-C0A9-433B-85C4-8C1AABDC4445}"/>
    <cellStyle name="Comma 3 5 3 2" xfId="6109" xr:uid="{676AB43A-B9A7-43F9-9791-00E647AFB539}"/>
    <cellStyle name="Comma 3 5 3 3" xfId="7669" xr:uid="{A84EF8C7-DD7F-46A1-9659-85B6FD71561B}"/>
    <cellStyle name="Comma 3 5 4" xfId="5139" xr:uid="{1C6E13C1-84D6-444E-BEEC-92DC5BA13ECF}"/>
    <cellStyle name="Comma 3 5 5" xfId="7471" xr:uid="{C621A4C8-56D1-4481-811E-273BEBF622EF}"/>
    <cellStyle name="Comma 3 5 6" xfId="7575" xr:uid="{7444C343-4E47-42B8-8F26-27DE47D15F07}"/>
    <cellStyle name="Comma 3 6" xfId="662" xr:uid="{5CDF2E75-7166-4D31-8E1D-403D23EE8DF3}"/>
    <cellStyle name="Comma 3 6 2" xfId="3319" xr:uid="{27D6552C-AFAA-49C5-B0EF-88338C1BAD60}"/>
    <cellStyle name="Comma 3 6 2 2" xfId="4727" xr:uid="{FA43DC67-497E-4DB2-8B54-2C13090278AB}"/>
    <cellStyle name="Comma 3 6 2 2 2" xfId="6112" xr:uid="{6D07AA69-D534-45D1-AE54-4A1E5D364111}"/>
    <cellStyle name="Comma 3 6 2 2 3" xfId="7672" xr:uid="{86F942EE-36F2-4E8A-AFC2-1E8CD6768DEF}"/>
    <cellStyle name="Comma 3 6 2 3" xfId="5784" xr:uid="{46DFB33F-E18E-49B2-8D7F-936D3723C4E6}"/>
    <cellStyle name="Comma 3 6 2 4" xfId="6940" xr:uid="{71D3ECEE-43FF-4074-BA25-0C975A25E702}"/>
    <cellStyle name="Comma 3 6 2 5" xfId="7578" xr:uid="{BC231E43-1631-47C3-99E7-8B8A969BD89B}"/>
    <cellStyle name="Comma 3 6 3" xfId="4726" xr:uid="{975577D8-6091-464A-8FB3-7105F09FB6C5}"/>
    <cellStyle name="Comma 3 6 3 2" xfId="6111" xr:uid="{5D1F101C-51F8-4A69-97D9-D089C6D11CBD}"/>
    <cellStyle name="Comma 3 6 3 2 2" xfId="7711" xr:uid="{3F052CF4-462F-497A-B956-8731CD460CCD}"/>
    <cellStyle name="Comma 3 6 3 3" xfId="7632" xr:uid="{8056C573-63BB-485B-A08A-ADCD2B021681}"/>
    <cellStyle name="Comma 3 6 4" xfId="5140" xr:uid="{45EC00C3-9DBF-4634-8AC9-5205F3F9581A}"/>
    <cellStyle name="Comma 3 6 4 2" xfId="7541" xr:uid="{C165076C-4DC3-4C8D-9E2B-2480F5139A3E}"/>
    <cellStyle name="Comma 3 6 5" xfId="7472" xr:uid="{33C4A41C-CB33-4B86-9899-03D5F7DBC02E}"/>
    <cellStyle name="Comma 3 6 5 2" xfId="7671" xr:uid="{B1FE0B02-21BC-43F8-969D-DBADAECE1A76}"/>
    <cellStyle name="Comma 3 6 6" xfId="7577" xr:uid="{DF0C5795-4552-44C0-A5B9-2100B92C0E75}"/>
    <cellStyle name="Comma 3 7" xfId="1556" xr:uid="{7F633EAB-C16E-4A48-A507-414B7D1C8112}"/>
    <cellStyle name="Comma 3 7 2" xfId="3330" xr:uid="{003FC7AC-5CAA-4C3E-A51F-5F5D74C2402F}"/>
    <cellStyle name="Comma 3 7 2 2" xfId="4728" xr:uid="{31E1AA6C-1347-4E7A-81E3-05B29C04CDC1}"/>
    <cellStyle name="Comma 3 7 2 2 2" xfId="6113" xr:uid="{ACF75639-BE3B-4666-9105-0E290EA36912}"/>
    <cellStyle name="Comma 3 7 2 3" xfId="5788" xr:uid="{FA11CFD1-39C8-40EA-B95A-F50FA7875CFD}"/>
    <cellStyle name="Comma 3 7 2 4" xfId="7673" xr:uid="{529CFEB6-6071-4327-BB8F-5720AC11AF08}"/>
    <cellStyle name="Comma 3 7 3" xfId="7449" xr:uid="{C5A0EE1C-0076-4372-88E5-3FF87FEBE485}"/>
    <cellStyle name="Comma 3 7 4" xfId="7579" xr:uid="{FF5C812D-73EF-4341-AB8A-03A03C770EFF}"/>
    <cellStyle name="Comma 3 8" xfId="1557" xr:uid="{177A2A15-08BB-4A4C-BF6D-1BADFA5D3692}"/>
    <cellStyle name="Comma 3 8 2" xfId="4213" xr:uid="{628B57C0-B604-4355-A7AF-427C35DA192C}"/>
    <cellStyle name="Comma 3 8 2 2" xfId="6058" xr:uid="{38DBF2A8-9BED-484B-B8C0-1A82ACA2A84D}"/>
    <cellStyle name="Comma 3 8 2 3" xfId="7709" xr:uid="{73D1B432-FCCA-486F-8953-7DE3C8D361B5}"/>
    <cellStyle name="Comma 3 8 3" xfId="7075" xr:uid="{B63B0118-D46D-40EC-A19E-1CA4164F096B}"/>
    <cellStyle name="Comma 3 8 4" xfId="7629" xr:uid="{0C681800-0E7F-47ED-9E24-7C0AB2F6C921}"/>
    <cellStyle name="Comma 3 9" xfId="1" xr:uid="{403C30A2-0E3C-43D4-A420-C70BC029572F}"/>
    <cellStyle name="Comma 3 9 2" xfId="3011" xr:uid="{9CAAB4AE-1F3D-4D21-9609-064BCD436C4A}"/>
    <cellStyle name="Comma 3 9 2 2" xfId="3393" xr:uid="{B0688A27-3263-4F70-B314-35B4C19EED49}"/>
    <cellStyle name="Comma 3 9 2 2 2" xfId="3396" xr:uid="{E0A0159E-83D8-4FED-8C07-03C207C3197D}"/>
    <cellStyle name="Comma 3 9 2 2 2 2" xfId="3431" xr:uid="{CC19FB17-444C-4FF1-8CE2-70EEEB98EDFB}"/>
    <cellStyle name="Comma 3 9 2 2 2 2 2" xfId="5836" xr:uid="{4DF0E5CD-27AA-44E8-9FEE-00E7A379AD81}"/>
    <cellStyle name="Comma 3 9 2 2 2 3" xfId="5815" xr:uid="{8E12F133-3605-4093-BE6A-F114111F302F}"/>
    <cellStyle name="Comma 3 9 2 3" xfId="5546" xr:uid="{69D2D202-8EE5-4904-9F79-37792C1D5AEA}"/>
    <cellStyle name="Comma 3 9 3" xfId="5339" xr:uid="{3C4D1EA5-B9D7-4875-A289-925005785E08}"/>
    <cellStyle name="Comma 3 9 4" xfId="7544" xr:uid="{5FF22203-D3E6-4881-A487-85C649223C28}"/>
    <cellStyle name="Comma 3 9 5" xfId="1558" xr:uid="{E0E5CD13-AADF-4826-AEA7-9C00E6C611D1}"/>
    <cellStyle name="Comma 3_11310000 ลูกหนี้การค้า 5309" xfId="663" xr:uid="{008AE9DE-CE25-4F92-872A-5587F9B5CCD8}"/>
    <cellStyle name="Comma 30" xfId="1493" xr:uid="{28CACFF0-C83C-4036-B306-22B2116445A5}"/>
    <cellStyle name="Comma 30 2" xfId="1509" xr:uid="{1707CECB-4C69-424B-87C0-2D05F90FBF69}"/>
    <cellStyle name="Comma 30 3" xfId="2668" xr:uid="{CFAD9200-C00C-409C-8CCE-77B2826FBB17}"/>
    <cellStyle name="Comma 30 4" xfId="3002" xr:uid="{686E2669-AD9D-431B-A756-FDC797A608E6}"/>
    <cellStyle name="Comma 31" xfId="1494" xr:uid="{6572F3D8-4227-4370-BA09-D27CD2FA0FAE}"/>
    <cellStyle name="Comma 31 2" xfId="3003" xr:uid="{F74C8D79-5A1B-4EFB-ABDE-792A3B41696E}"/>
    <cellStyle name="Comma 32" xfId="664" xr:uid="{43F0CAC6-ECA8-4664-B055-3920B018E66F}"/>
    <cellStyle name="Comma 32 2" xfId="1513" xr:uid="{6DD500FD-FD2C-461A-B3DF-C3C00C5C1A36}"/>
    <cellStyle name="Comma 32 3" xfId="2671" xr:uid="{8DA643D8-9166-4F00-8EE1-80BEEE52A1CA}"/>
    <cellStyle name="Comma 33" xfId="1495" xr:uid="{408234EC-3346-4391-B14B-FC1CB9710F77}"/>
    <cellStyle name="Comma 33 2" xfId="3004" xr:uid="{DC393135-4EC9-48C5-9EA1-124D81246A79}"/>
    <cellStyle name="Comma 34" xfId="1496" xr:uid="{9C7DAA08-A597-4922-B0A5-69AFC129783C}"/>
    <cellStyle name="Comma 34 2" xfId="3005" xr:uid="{110C459B-E825-4660-B050-D5B62AE15E56}"/>
    <cellStyle name="Comma 35" xfId="1497" xr:uid="{51503FAE-AD19-47F1-976D-BEF36A8C41F9}"/>
    <cellStyle name="Comma 35 2" xfId="3006" xr:uid="{928EC31A-5904-4B93-A120-2EF157ECDFDD}"/>
    <cellStyle name="Comma 36" xfId="1507" xr:uid="{09AF8340-DC4D-4D5E-B65A-11F4E417411E}"/>
    <cellStyle name="Comma 36 2" xfId="1511" xr:uid="{793A5828-B2C9-4A2A-9F46-43BDC9B29789}"/>
    <cellStyle name="Comma 36 3" xfId="2670" xr:uid="{64A85210-1F45-42EE-8CB4-87194666DF78}"/>
    <cellStyle name="Comma 36 4" xfId="5326" xr:uid="{10D7EF26-FACC-4378-A606-460FE0128750}"/>
    <cellStyle name="Comma 37" xfId="2674" xr:uid="{72AF2708-F66A-4A98-8050-AB92BAC57052}"/>
    <cellStyle name="Comma 37 2" xfId="3061" xr:uid="{99210D33-93FE-4761-B6DD-B448DA453C5D}"/>
    <cellStyle name="Comma 37 2 2" xfId="5591" xr:uid="{D49F490B-5032-4063-A089-05009D2A41A3}"/>
    <cellStyle name="Comma 37 3" xfId="5386" xr:uid="{718D2A70-50AC-4C17-B07E-6371DFF7F91B}"/>
    <cellStyle name="Comma 38" xfId="2676" xr:uid="{208EFFD2-22FC-4358-B755-DE29BF620CF0}"/>
    <cellStyle name="Comma 38 2" xfId="3063" xr:uid="{3527C719-9EF0-4FF3-8BC6-F8EC123148F0}"/>
    <cellStyle name="Comma 38 2 2" xfId="5592" xr:uid="{A94435A2-E7A4-4975-B742-32D0D8B0F616}"/>
    <cellStyle name="Comma 38 3" xfId="5387" xr:uid="{17294D6F-9D03-4301-9B38-157242D66B1B}"/>
    <cellStyle name="Comma 39" xfId="2687" xr:uid="{2AE0B289-B935-4376-B119-1B7E3145ECCA}"/>
    <cellStyle name="Comma 39 2" xfId="3068" xr:uid="{BA7F1555-E81A-4DEB-B0A8-5FE922413822}"/>
    <cellStyle name="Comma 39 2 2" xfId="5594" xr:uid="{ECE55BA1-ED7F-403A-826D-945AC7CCD994}"/>
    <cellStyle name="Comma 39 3" xfId="5389" xr:uid="{9EC631B1-B213-4E07-AF9D-CC37EA4EFB6D}"/>
    <cellStyle name="Comma 4" xfId="73" xr:uid="{1E213AD4-93DB-4C35-8740-977B7D2721F4}"/>
    <cellStyle name="Comma 4 10" xfId="4922" xr:uid="{0A4E2608-BE4B-426D-BCFD-FD0E87CDAF0A}"/>
    <cellStyle name="Comma 4 11" xfId="6839" xr:uid="{2F719E21-ABEB-4B2B-ADF0-688C6ACBCA6D}"/>
    <cellStyle name="Comma 4 12" xfId="7553" xr:uid="{806FE890-FA13-4F81-AB9C-65518BD5474E}"/>
    <cellStyle name="Comma 4 15 2 2" xfId="23" xr:uid="{3458F48E-C4EC-4569-9CF8-FAE9334B3EF0}"/>
    <cellStyle name="Comma 4 15 2 2 2" xfId="87" xr:uid="{BD253174-E6FA-4321-9CF4-FC3D9EB32363}"/>
    <cellStyle name="Comma 4 15 2 2 2 2" xfId="3292" xr:uid="{B044DF50-1006-4454-BF4D-54852267D1ED}"/>
    <cellStyle name="Comma 4 15 2 2 2 2 2" xfId="5768" xr:uid="{F2022AC6-E137-41F6-9708-B67A7638B33B}"/>
    <cellStyle name="Comma 4 15 2 2 2 3" xfId="4984" xr:uid="{C7FE8B85-1D04-4C7A-9448-1B40E228F96D}"/>
    <cellStyle name="Comma 4 15 2 2 2 4" xfId="4914" xr:uid="{D9C05D0F-77A8-46BD-AB4B-EE7BE4355FDC}"/>
    <cellStyle name="Comma 4 15 2 2 3" xfId="4952" xr:uid="{503234BE-8A4E-47C4-9AA8-04B4F9BF3BD1}"/>
    <cellStyle name="Comma 4 15 2 2 4" xfId="4905" xr:uid="{75E73F3F-93D5-4E90-88B5-317F37DEFBF2}"/>
    <cellStyle name="Comma 4 2" xfId="77" xr:uid="{37004068-7681-4635-915D-A78CBE47F174}"/>
    <cellStyle name="Comma 4 2 2" xfId="2800" xr:uid="{1FEBD534-DBA2-4FC4-BA3C-8897DAD77CEC}"/>
    <cellStyle name="Comma 4 2 2 19" xfId="3254" xr:uid="{B3F78BA4-640E-4D91-8DB7-5D2E68C7569F}"/>
    <cellStyle name="Comma 4 2 2 19 2" xfId="3297" xr:uid="{06A08576-4E04-4B9C-BD32-37C6F86E1B98}"/>
    <cellStyle name="Comma 4 2 2 19 2 2" xfId="5773" xr:uid="{94712FCB-7003-4911-9C9D-0D179FD34EDB}"/>
    <cellStyle name="Comma 4 2 2 19 2 3" xfId="4919" xr:uid="{D6560C62-7B1E-4DA0-8C80-E2F3E385585E}"/>
    <cellStyle name="Comma 4 2 2 19 3" xfId="5755" xr:uid="{5A3B7644-3E04-48EA-A97A-2D231C7A3B62}"/>
    <cellStyle name="Comma 4 2 2 19 4" xfId="4910" xr:uid="{7DBB3198-9823-407C-BA96-8015F4C46692}"/>
    <cellStyle name="Comma 4 2 2 2" xfId="3426" xr:uid="{FF0D5478-F6EE-4DDB-9D6D-C8B4BC37BD27}"/>
    <cellStyle name="Comma 4 2 2 2 2" xfId="4729" xr:uid="{C4B4CA15-4598-4004-A72F-7FF2A5E82252}"/>
    <cellStyle name="Comma 4 2 2 2 2 2" xfId="6114" xr:uid="{B1688578-CD22-4367-AAA8-9191DDB69510}"/>
    <cellStyle name="Comma 4 2 2 2 2 3" xfId="7674" xr:uid="{C0760053-24A4-4990-A7C8-D2ED8CA6E0DC}"/>
    <cellStyle name="Comma 4 2 2 2 3" xfId="5833" xr:uid="{2B3952DF-9C59-4F74-9439-E59FA0F3831D}"/>
    <cellStyle name="Comma 4 2 2 2 4" xfId="7580" xr:uid="{EDD2367B-C274-4A23-9D35-53FCD07B49D7}"/>
    <cellStyle name="Comma 4 2 2 3" xfId="5462" xr:uid="{3D02CFC6-8B8D-4008-88B5-23258EE7EBB2}"/>
    <cellStyle name="Comma 4 2 2 4" xfId="6941" xr:uid="{22943C33-0FF1-41D9-A193-05570DE2D7FF}"/>
    <cellStyle name="Comma 4 2 3" xfId="666" xr:uid="{70100BCA-4E15-451F-B58B-98A9586672F1}"/>
    <cellStyle name="Comma 4 2 3 2" xfId="3411" xr:uid="{8D099DDB-5F0A-4891-8650-D6FB8E0626B7}"/>
    <cellStyle name="Comma 4 2 3 2 2" xfId="4730" xr:uid="{EB3C0071-DB42-4E0E-985D-722C3AE1D4F9}"/>
    <cellStyle name="Comma 4 2 3 2 2 2" xfId="6115" xr:uid="{EFF6FEAD-21BE-4740-9750-F6956F2F2F62}"/>
    <cellStyle name="Comma 4 2 3 2 3" xfId="5822" xr:uid="{B53460CB-F551-48AE-B2D4-34E56725135E}"/>
    <cellStyle name="Comma 4 2 3 2 4" xfId="7675" xr:uid="{8BB923C9-530D-4207-8D6F-1517F45B8452}"/>
    <cellStyle name="Comma 4 2 3 3" xfId="5142" xr:uid="{7F26C3A7-B770-42DA-9AA6-820488550AEB}"/>
    <cellStyle name="Comma 4 2 3 4" xfId="7450" xr:uid="{BFFFFF0C-1625-4893-AFA6-117D3E309615}"/>
    <cellStyle name="Comma 4 2 3 5" xfId="7581" xr:uid="{76FD783B-6CB1-4D6C-AAE1-58B93C858D99}"/>
    <cellStyle name="Comma 4 2 4" xfId="3354" xr:uid="{465905B0-0223-4694-B015-74E05B0157A7}"/>
    <cellStyle name="Comma 4 2 4 2" xfId="4218" xr:uid="{C9974C36-10CE-49E6-BC7D-B52375D0F8D8}"/>
    <cellStyle name="Comma 4 2 4 2 2" xfId="6063" xr:uid="{76EF50B8-014F-4414-BB8F-04B6DB3FD9EA}"/>
    <cellStyle name="Comma 4 2 4 2 3" xfId="7704" xr:uid="{E666CF44-53A6-4405-824B-222AD8E35EF6}"/>
    <cellStyle name="Comma 4 2 4 3" xfId="5799" xr:uid="{852F830A-A5CE-4D6D-BC2E-FD06F16ECE30}"/>
    <cellStyle name="Comma 4 2 4 4" xfId="6989" xr:uid="{5BF84E4D-4789-4DB8-B4E3-E83734DFCEB0}"/>
    <cellStyle name="Comma 4 2 4 5" xfId="7617" xr:uid="{D21C66C6-53EC-43DC-B3D5-B5CFEB7D6944}"/>
    <cellStyle name="Comma 4 2 5" xfId="3555" xr:uid="{E71FDEA6-34A8-4E23-BE11-5C4C3F89E6A1}"/>
    <cellStyle name="Comma 4 2 5 2" xfId="5906" xr:uid="{4AE57C47-EE1E-4383-B223-27312D203C38}"/>
    <cellStyle name="Comma 4 2 5 2 2" xfId="7655" xr:uid="{2E59041B-2D1C-4E0C-BA50-1AE9B4DBDB60}"/>
    <cellStyle name="Comma 4 2 5 3" xfId="7554" xr:uid="{38CBFFAB-DDA0-4FA7-BCAE-22AE894CB684}"/>
    <cellStyle name="Comma 4 2 6" xfId="4979" xr:uid="{8FA4C9D0-4CD1-4DD0-B7FD-689ECFE9AE33}"/>
    <cellStyle name="Comma 4 2 6 2" xfId="7559" xr:uid="{ADA3A45B-F0D4-4C24-824D-7D0508B82874}"/>
    <cellStyle name="Comma 4 2 7" xfId="7064" xr:uid="{EAA4EAE3-42BE-4755-8F9F-F0BF1443D325}"/>
    <cellStyle name="Comma 4 2 7 2" xfId="7644" xr:uid="{D37DFDF7-5405-458D-89DD-878F1EBBE0CE}"/>
    <cellStyle name="Comma 4 2 8" xfId="7535" xr:uid="{BBCDB376-C04A-44B4-88B7-F3A9C465F030}"/>
    <cellStyle name="Comma 4 24" xfId="3511" xr:uid="{789A1314-9156-4BB3-AAFE-DDAB4C7AC269}"/>
    <cellStyle name="Comma 4 24 2" xfId="3549" xr:uid="{3DCB576C-CA4B-4280-9A70-33BBF033EC08}"/>
    <cellStyle name="Comma 4 24 2 2" xfId="5900" xr:uid="{25275128-2B4C-4D3A-A96D-ED2073E4A6EC}"/>
    <cellStyle name="Comma 4 24 2 3" xfId="6906" xr:uid="{441C260C-80E5-48ED-8AF8-4256FFB53213}"/>
    <cellStyle name="Comma 4 24 3" xfId="3536" xr:uid="{2872D871-1257-4495-B241-CBAB0444BEED}"/>
    <cellStyle name="Comma 4 24 3 2" xfId="5887" xr:uid="{4EF441FB-297D-4D2F-8112-CE620C8F4DB6}"/>
    <cellStyle name="Comma 4 24 3 3" xfId="6983" xr:uid="{E6FCD9AE-36CE-46CA-B86D-13FF23B313A1}"/>
    <cellStyle name="Comma 4 24 4" xfId="5870" xr:uid="{C6A17F35-E65D-4C4E-A156-0CC97F1EB8DD}"/>
    <cellStyle name="Comma 4 24 5" xfId="6978" xr:uid="{627782D0-3C98-4B61-9C35-59B44E7F84E4}"/>
    <cellStyle name="Comma 4 3" xfId="1559" xr:uid="{0BE238A3-2AF8-4243-8472-F32598C6658D}"/>
    <cellStyle name="Comma 4 3 2" xfId="3384" xr:uid="{12ECDEAD-A6C8-4A4B-B5AD-A95ED3E6EEBF}"/>
    <cellStyle name="Comma 4 3 2 2" xfId="4731" xr:uid="{D3B8341D-7180-4B38-8969-C22944416318}"/>
    <cellStyle name="Comma 4 3 2 2 2" xfId="6116" xr:uid="{42AA9A74-14E2-4323-8DDD-51BEBCE8D7EF}"/>
    <cellStyle name="Comma 4 3 2 2 3" xfId="7676" xr:uid="{79D608A0-608C-49EA-BE00-9C38D216F8AA}"/>
    <cellStyle name="Comma 4 3 2 3" xfId="5809" xr:uid="{7EF6D2FC-1165-4F39-909B-038E64119ED3}"/>
    <cellStyle name="Comma 4 3 2 4" xfId="6942" xr:uid="{D167A713-DCF8-447C-A363-03935260645D}"/>
    <cellStyle name="Comma 4 3 2 5" xfId="7582" xr:uid="{B45AE8BB-6141-419D-BA3D-3B81E4AC1241}"/>
    <cellStyle name="Comma 4 3 3" xfId="3413" xr:uid="{DD013065-55E7-4F5D-A5EE-617C77260EE7}"/>
    <cellStyle name="Comma 4 3 3 2" xfId="4219" xr:uid="{FCC46329-6C9B-461A-8454-1B44B30F5CE0}"/>
    <cellStyle name="Comma 4 3 3 2 2" xfId="6064" xr:uid="{A0794EEF-4A3D-4627-982D-BCEA65AA7B08}"/>
    <cellStyle name="Comma 4 3 3 3" xfId="5824" xr:uid="{A1A72A09-404D-42B6-A07A-3B7B41F886DD}"/>
    <cellStyle name="Comma 4 3 3 4" xfId="7368" xr:uid="{D1D236EF-FFC3-4B4C-BE37-C0DD1B812006}"/>
    <cellStyle name="Comma 4 3 3 5" xfId="7656" xr:uid="{0ABDF852-8875-4AC1-8B08-ED2F2C34ED70}"/>
    <cellStyle name="Comma 4 3 4" xfId="3377" xr:uid="{5C96B9DA-8C0D-4528-B12E-9ACE31FC29EF}"/>
    <cellStyle name="Comma 4 3 4 2" xfId="3542" xr:uid="{0A60B31F-3B71-4D49-844A-8F1B610CB726}"/>
    <cellStyle name="Comma 4 3 4 2 2" xfId="5893" xr:uid="{8F859E08-A120-4B02-A4ED-A1A4B79D9F75}"/>
    <cellStyle name="Comma 4 3 4 3" xfId="5808" xr:uid="{F9DEE769-50B1-4C3D-8AE6-3ECD1730D642}"/>
    <cellStyle name="Comma 4 3 5" xfId="5340" xr:uid="{499601B8-F990-4BBF-8183-0C488643904F}"/>
    <cellStyle name="Comma 4 3 6" xfId="6959" xr:uid="{1FA67587-4ECE-488A-AF44-7B1B0344BAB6}"/>
    <cellStyle name="Comma 4 3 7" xfId="7555" xr:uid="{4A41801D-5848-49EC-ADAF-746101B5736B}"/>
    <cellStyle name="Comma 4 4" xfId="2739" xr:uid="{0A1D1A23-F477-4A0A-A219-326CF750FE2C}"/>
    <cellStyle name="Comma 4 4 14" xfId="3534" xr:uid="{47435947-0520-40AC-A333-6D952EC75234}"/>
    <cellStyle name="Comma 4 4 14 2" xfId="3564" xr:uid="{EE8F58CF-E685-4F71-B620-3DF7C30EF6F0}"/>
    <cellStyle name="Comma 4 4 14 2 2" xfId="5915" xr:uid="{D3D76728-C502-456F-8BB7-1D261B797E7F}"/>
    <cellStyle name="Comma 4 4 14 2 3" xfId="7068" xr:uid="{D8F17816-243F-4D4C-8AD6-57983EAEC31F}"/>
    <cellStyle name="Comma 4 4 14 3" xfId="3547" xr:uid="{67E718EE-4D44-4AE2-8AD8-FC048B26DE0A}"/>
    <cellStyle name="Comma 4 4 14 3 2" xfId="5898" xr:uid="{556F65D3-595B-4361-BF8C-C6398E34DCA4}"/>
    <cellStyle name="Comma 4 4 14 3 3" xfId="7060" xr:uid="{5A454F6D-D90D-400C-AF19-2CA02D9D8DFB}"/>
    <cellStyle name="Comma 4 4 14 4" xfId="5885" xr:uid="{380A487D-73E1-4E56-8AEF-09E2CD53DA6D}"/>
    <cellStyle name="Comma 4 4 14 5" xfId="6813" xr:uid="{9ADA4FC1-B73F-4BE6-BF99-F8ADDD0261F9}"/>
    <cellStyle name="Comma 4 4 2" xfId="3454" xr:uid="{37117868-6B44-46EF-87DD-7F500B818FD1}"/>
    <cellStyle name="Comma 4 4 2 2" xfId="4732" xr:uid="{C4050B9E-F9C9-4B82-944E-C1EEE05844AC}"/>
    <cellStyle name="Comma 4 4 2 2 2" xfId="6117" xr:uid="{731991F4-7AD4-4CFA-A8D8-6384D5C2D10D}"/>
    <cellStyle name="Comma 4 4 2 3" xfId="7451" xr:uid="{8FEB14FD-8F62-42B7-A566-082EE64ACC0E}"/>
    <cellStyle name="Comma 4 4 2 4" xfId="7677" xr:uid="{282C35F1-4B7B-441D-9AA8-A1525602B0DE}"/>
    <cellStyle name="Comma 4 4 3" xfId="3356" xr:uid="{995CFB38-E57D-4A89-9ACC-A0573A8A8D59}"/>
    <cellStyle name="Comma 4 4 3 2" xfId="3519" xr:uid="{11829618-F5CD-40DD-91F1-779AEC76EB47}"/>
    <cellStyle name="Comma 4 4 3 2 2" xfId="5876" xr:uid="{4C986F48-6254-4DFD-8E2C-F2B44A91CE7F}"/>
    <cellStyle name="Comma 4 4 3 3" xfId="5800" xr:uid="{629934F7-AC41-4B24-9D38-DA72E1A7A57C}"/>
    <cellStyle name="Comma 4 4 4" xfId="5408" xr:uid="{D5855F21-BCA6-4956-9EB0-8F58A6704137}"/>
    <cellStyle name="Comma 4 4 5" xfId="6902" xr:uid="{9B8C40EF-5C0F-4F25-AA49-7E07D2A7CE4D}"/>
    <cellStyle name="Comma 4 4 6" xfId="7583" xr:uid="{9CD7EBBC-29F5-42B0-8693-215DA1796C71}"/>
    <cellStyle name="Comma 4 47" xfId="3363" xr:uid="{660794FD-62F3-4118-9E7C-220C243BF37F}"/>
    <cellStyle name="Comma 4 47 2" xfId="5803" xr:uid="{EB418044-0CD4-4564-82B6-997DEE909F2B}"/>
    <cellStyle name="Comma 4 5" xfId="665" xr:uid="{937984B4-C7B6-4A18-B2BB-5FFD942FC79D}"/>
    <cellStyle name="Comma 4 5 2" xfId="3389" xr:uid="{D60AC7A5-076E-41DF-BB1E-7A23BE87B668}"/>
    <cellStyle name="Comma 4 5 2 2" xfId="4733" xr:uid="{8D9AE6FE-96A1-498A-9F8D-7ED0D5C29DFB}"/>
    <cellStyle name="Comma 4 5 2 2 2" xfId="6118" xr:uid="{C7F073D2-CE21-495D-9EDE-A77718304E62}"/>
    <cellStyle name="Comma 4 5 2 3" xfId="5812" xr:uid="{BF6DF9EA-B22A-40D4-A9FB-A7B46F8744B7}"/>
    <cellStyle name="Comma 4 5 2 4" xfId="7678" xr:uid="{11B41B9D-4807-44C0-AF17-4D881808C00D}"/>
    <cellStyle name="Comma 4 5 3" xfId="5141" xr:uid="{738815E2-004F-4C52-8380-2381E6C1846F}"/>
    <cellStyle name="Comma 4 5 4" xfId="6943" xr:uid="{7A31B60E-6F39-43F2-B7DA-889D023ACFE5}"/>
    <cellStyle name="Comma 4 5 5" xfId="7584" xr:uid="{952A3C3A-1E2E-45B8-97B4-B762F8750D02}"/>
    <cellStyle name="Comma 4 6" xfId="3403" xr:uid="{367BCD21-9A1C-418E-96BA-695847694A8D}"/>
    <cellStyle name="Comma 4 6 2" xfId="4217" xr:uid="{02DD5C31-A212-4751-A196-E7B33D50D509}"/>
    <cellStyle name="Comma 4 6 2 2" xfId="6062" xr:uid="{A432E683-576D-4837-B8D6-230545F1AABD}"/>
    <cellStyle name="Comma 4 6 2 3" xfId="7700" xr:uid="{F33C3B10-4A30-4F36-B034-74B3D64C57C3}"/>
    <cellStyle name="Comma 4 6 3" xfId="5818" xr:uid="{6D42B9E6-0553-4E9B-8909-6CDC4BAA8660}"/>
    <cellStyle name="Comma 4 6 4" xfId="6916" xr:uid="{75E4042E-6CBD-4D65-A6B8-28F94FA42A3C}"/>
    <cellStyle name="Comma 4 6 5" xfId="7613" xr:uid="{EA3F590D-BC57-4C82-B30A-70FE55EF7AE8}"/>
    <cellStyle name="Comma 4 7" xfId="3345" xr:uid="{854F1835-7609-4E51-B585-F7F66965CC35}"/>
    <cellStyle name="Comma 4 7 2" xfId="3507" xr:uid="{E24DB852-A311-42A5-B912-EF69CB6A5E5B}"/>
    <cellStyle name="Comma 4 7 2 2" xfId="5868" xr:uid="{E1B995C0-95C2-42A0-A615-9332946D87A6}"/>
    <cellStyle name="Comma 4 7 3" xfId="5793" xr:uid="{CEC3F510-E004-4E3C-8CD9-8AA2EE116400}"/>
    <cellStyle name="Comma 4 7 4" xfId="7543" xr:uid="{6741130E-318E-4D8B-8639-4DCD734DCEFB}"/>
    <cellStyle name="Comma 4 8" xfId="78" xr:uid="{B75280B0-E346-4D3B-9A01-59F28A9434B9}"/>
    <cellStyle name="Comma 4 8 2" xfId="4980" xr:uid="{D5BA3E14-958B-4312-8BD9-4B33F59FCE0E}"/>
    <cellStyle name="Comma 4 8 3" xfId="7654" xr:uid="{68B8F776-0198-4DB3-976B-E3F54A7A2952}"/>
    <cellStyle name="Comma 4 9" xfId="4977" xr:uid="{A619ADF9-3D89-43A9-A571-9E215D7613B4}"/>
    <cellStyle name="Comma 4_11310000 ลูกหนี้การค้า 5309" xfId="667" xr:uid="{8DDAE1B5-E299-4D24-8F2D-5238D40F1AAB}"/>
    <cellStyle name="Comma 40" xfId="2690" xr:uid="{C57E79BD-FB32-4B16-BD0C-64D0AFA5433F}"/>
    <cellStyle name="Comma 40 2" xfId="5390" xr:uid="{303A15A3-1C69-4045-BE34-160775912D4F}"/>
    <cellStyle name="Comma 41" xfId="2699" xr:uid="{C79AF4BF-5811-4F8D-AC1C-256AB7049AAB}"/>
    <cellStyle name="Comma 41 2" xfId="5392" xr:uid="{6D739F93-C58A-4B25-8376-898D6037CC5E}"/>
    <cellStyle name="Comma 42" xfId="2707" xr:uid="{E57D47F0-1531-445D-B72C-3080E381A758}"/>
    <cellStyle name="Comma 42 2" xfId="2719" xr:uid="{3E0FD690-EB26-41F9-B82B-05054101920D}"/>
    <cellStyle name="Comma 42 2 2" xfId="3348" xr:uid="{C03F7DF4-3F6B-400C-905D-5A9A757B1A91}"/>
    <cellStyle name="Comma 42 2 2 2" xfId="5795" xr:uid="{8F27640E-0F66-483B-86EF-280C0DBE2B9E}"/>
    <cellStyle name="Comma 42 2 3" xfId="3351" xr:uid="{96FD57A4-82F0-4376-B4F6-60B9BE3B75A1}"/>
    <cellStyle name="Comma 42 2 3 2" xfId="5798" xr:uid="{ECD12FF9-E0EE-4EC3-8829-0BA605EB33EC}"/>
    <cellStyle name="Comma 42 2 4" xfId="3465" xr:uid="{8967F210-C54C-4722-B143-7A8AB1E8034F}"/>
    <cellStyle name="Comma 42 2 4 2" xfId="5855" xr:uid="{056D10EC-FEC6-4ECE-9BDF-5878FA707A90}"/>
    <cellStyle name="Comma 42 2 5" xfId="3343" xr:uid="{108C4E49-7C1B-4FFA-B0D4-BE6D42118735}"/>
    <cellStyle name="Comma 42 2 5 2" xfId="5792" xr:uid="{C3215E8A-82FE-4266-BA39-9514C60486FE}"/>
    <cellStyle name="Comma 42 2 6" xfId="5395" xr:uid="{8C758296-8FA2-402D-AC9B-CFFC7EE46BF9}"/>
    <cellStyle name="Comma 42 3" xfId="3074" xr:uid="{9A59646C-54AD-4697-92D6-68E136E1CCCF}"/>
    <cellStyle name="Comma 42 3 2" xfId="5595" xr:uid="{145DF850-AF72-450A-81BD-21FB8FC1DB48}"/>
    <cellStyle name="Comma 42 4" xfId="5393" xr:uid="{BC7AB266-059A-4B3A-A06D-408704FD077B}"/>
    <cellStyle name="Comma 43" xfId="1516" xr:uid="{DD9270EF-0AB8-484A-B544-95C2E796611B}"/>
    <cellStyle name="Comma 43 2" xfId="2672" xr:uid="{7FC6D386-C729-4396-8E89-3DB376BFAC8F}"/>
    <cellStyle name="Comma 43 2 2" xfId="3059" xr:uid="{46D8250E-EF5F-44BD-89C8-D631287302D6}"/>
    <cellStyle name="Comma 43 3" xfId="3009" xr:uid="{F5F1D304-6038-4142-A06F-AD553E21A0E2}"/>
    <cellStyle name="Comma 44" xfId="1560" xr:uid="{DE385BFC-9030-4D83-84C1-59B62C1ED944}"/>
    <cellStyle name="Comma 44 2" xfId="3012" xr:uid="{4012291F-8DF7-4E35-AD48-6F5E97DB09A0}"/>
    <cellStyle name="Comma 44 2 2" xfId="5547" xr:uid="{ED97D6C5-97F6-44B3-BF22-8D1FCB49819A}"/>
    <cellStyle name="Comma 44 3" xfId="5341" xr:uid="{7084FBD4-9727-4FD2-9988-DF682F5E839D}"/>
    <cellStyle name="Comma 45" xfId="1561" xr:uid="{2B6834A1-8FD6-4708-AAE1-E9EFC0A5EBD3}"/>
    <cellStyle name="Comma 45 2" xfId="5342" xr:uid="{907B5C75-AA5A-4E98-A873-C39FD377FC5A}"/>
    <cellStyle name="Comma 45 3" xfId="47" xr:uid="{C71B4799-4116-41E2-B4C4-CF7D5E8B5704}"/>
    <cellStyle name="Comma 45 3 2" xfId="3554" xr:uid="{CFFD80BC-4ACA-427B-A0F2-16F862D4BB58}"/>
    <cellStyle name="Comma 45 3 2 2" xfId="5905" xr:uid="{B5521315-64D2-4F1B-8AB7-F5AA671BF213}"/>
    <cellStyle name="Comma 45 3 2 3" xfId="6909" xr:uid="{2D2148B8-83A7-4A41-8CA1-55B614E0A281}"/>
    <cellStyle name="Comma 45 3 3" xfId="3541" xr:uid="{E8517D94-839D-4298-B0EB-DFDB75BE9D55}"/>
    <cellStyle name="Comma 45 3 3 2" xfId="5892" xr:uid="{D30CE500-07BD-4BDE-B95E-FA57C168FF07}"/>
    <cellStyle name="Comma 45 3 3 3" xfId="6988" xr:uid="{F2A5F0CE-A5C8-4264-9B4A-51BF9079A99D}"/>
    <cellStyle name="Comma 45 3 4" xfId="3571" xr:uid="{48874BD9-5281-4310-91E9-84AEEA8C1D52}"/>
    <cellStyle name="Comma 45 3 4 2" xfId="5920" xr:uid="{57EEB22D-4E14-44AF-8C4B-E3A141FC54D9}"/>
    <cellStyle name="Comma 45 3 5" xfId="3517" xr:uid="{2B0CC6CE-F378-45FD-ADC8-CD82F261CA77}"/>
    <cellStyle name="Comma 45 3 5 2" xfId="5875" xr:uid="{A56A5B78-C983-412D-ADF2-42F36852AF88}"/>
    <cellStyle name="Comma 45 3 6" xfId="4964" xr:uid="{0EFA5449-2508-488D-8156-AD9085C227B7}"/>
    <cellStyle name="Comma 45 3 7" xfId="6901" xr:uid="{86CD3352-625F-4534-B4B2-8D99AFD1C9F4}"/>
    <cellStyle name="Comma 46" xfId="2680" xr:uid="{87D0A2EA-A83A-41FA-B120-908E264B20DB}"/>
    <cellStyle name="Comma 46 2" xfId="3066" xr:uid="{61555A6C-CF6B-49AB-93EF-4405C8212012}"/>
    <cellStyle name="Comma 46 2 2" xfId="5593" xr:uid="{A70B9A16-A502-4DBF-BB41-F542DA71A062}"/>
    <cellStyle name="Comma 46 3" xfId="5388" xr:uid="{F635A71D-7967-4F5A-BC90-20BC085531CF}"/>
    <cellStyle name="Comma 47" xfId="2722" xr:uid="{3EA1A29E-60F9-4549-8A82-16D3D5790599}"/>
    <cellStyle name="Comma 47 2" xfId="5397" xr:uid="{6F1E4B6C-85B0-4BF6-BCC7-78ACFCAE63A6}"/>
    <cellStyle name="Comma 47 4" xfId="3533" xr:uid="{9FAA84FD-64AD-4F63-9819-DF2B383FE52D}"/>
    <cellStyle name="Comma 47 4 2" xfId="3563" xr:uid="{3158CBBE-42A8-4B3E-8364-23342359E5B6}"/>
    <cellStyle name="Comma 47 4 2 2" xfId="5914" xr:uid="{FED821C9-3F83-4D4C-B74E-0319A6482B4B}"/>
    <cellStyle name="Comma 47 4 2 3" xfId="6913" xr:uid="{583D1070-A47C-4227-BCF9-B1720586E7B8}"/>
    <cellStyle name="Comma 47 4 3" xfId="5884" xr:uid="{35F4095B-C134-4793-B056-B2CFD21767ED}"/>
    <cellStyle name="Comma 47 4 4" xfId="7348" xr:uid="{73015E81-8A6D-48FC-A590-57C588D7A9D6}"/>
    <cellStyle name="Comma 47 5" xfId="3546" xr:uid="{58075BD0-7089-4A4C-8A08-C9789ABBA9A2}"/>
    <cellStyle name="Comma 47 5 2" xfId="5897" xr:uid="{CA2E7037-0D0A-4DAD-BF50-1CDE615B7B95}"/>
    <cellStyle name="Comma 47 5 3" xfId="6905" xr:uid="{3CFA3B18-2427-4AFB-A025-738A1BA28BFA}"/>
    <cellStyle name="Comma 48" xfId="2741" xr:uid="{3E191117-4888-48CE-9A84-4F68DE47FFA5}"/>
    <cellStyle name="Comma 48 2" xfId="5409" xr:uid="{A56D96FF-64FD-4FB0-B455-DB6D15EEA304}"/>
    <cellStyle name="Comma 49" xfId="579" xr:uid="{52B73E0D-11D6-4AF9-8BCA-224CBE12E49A}"/>
    <cellStyle name="Comma 49 2" xfId="5083" xr:uid="{035868AC-76DB-427B-B5D6-D3EF1D93E68E}"/>
    <cellStyle name="Comma 5" xfId="18" xr:uid="{B02F2D5E-21E2-4384-B0C5-92753AAF721D}"/>
    <cellStyle name="Comma 5 10" xfId="7556" xr:uid="{5C2AACFB-A25B-44A8-8250-F0E9A6A65E0C}"/>
    <cellStyle name="Comma 5 2" xfId="669" xr:uid="{9562B9F5-4EB4-4E06-B98C-97840C77D94A}"/>
    <cellStyle name="Comma 5 2 2" xfId="3293" xr:uid="{5554025B-2592-4FA8-9F21-1FAC4C9953A8}"/>
    <cellStyle name="Comma 5 2 2 2" xfId="3443" xr:uid="{35C6AF9B-BB11-4407-ABFD-AF4BA5B4C1F7}"/>
    <cellStyle name="Comma 5 2 2 2 2" xfId="4735" xr:uid="{4CEDEF9D-19CD-427D-831D-3EDFA8083DDE}"/>
    <cellStyle name="Comma 5 2 2 2 2 2" xfId="6120" xr:uid="{40ECFBE8-6D53-4301-BA04-DC533A21460F}"/>
    <cellStyle name="Comma 5 2 2 2 3" xfId="5843" xr:uid="{B05B8205-C9D6-4CA5-87EF-D34DCC3725C6}"/>
    <cellStyle name="Comma 5 2 2 2 4" xfId="7680" xr:uid="{127413BF-329E-4652-9DA3-D893C042D65C}"/>
    <cellStyle name="Comma 5 2 2 3" xfId="5769" xr:uid="{ED58ADA6-7B57-404B-8CAC-84D846D2DC9B}"/>
    <cellStyle name="Comma 5 2 2 4" xfId="6944" xr:uid="{050F5FAE-960A-4818-9F4B-F5904CF615C9}"/>
    <cellStyle name="Comma 5 2 2 5" xfId="7586" xr:uid="{21F44CCE-EDF8-430C-80DA-4056F88AA130}"/>
    <cellStyle name="Comma 5 2 3" xfId="3428" xr:uid="{3BB0BA94-989A-4F3F-9D77-48A71D9D2F9D}"/>
    <cellStyle name="Comma 5 2 3 2" xfId="4736" xr:uid="{B3029A42-0D10-465F-8AE0-4007E134AF35}"/>
    <cellStyle name="Comma 5 2 3 2 2" xfId="6121" xr:uid="{A1BA43AD-EC3F-4FBF-A449-1DF78D7E6A7D}"/>
    <cellStyle name="Comma 5 2 3 2 3" xfId="7681" xr:uid="{4E7CFFE9-151B-41FF-ACB6-27C1CE1AB6AD}"/>
    <cellStyle name="Comma 5 2 3 3" xfId="5834" xr:uid="{71DB0EBF-0910-4182-B3EF-5D3E36803DB2}"/>
    <cellStyle name="Comma 5 2 3 4" xfId="7453" xr:uid="{13F55FDF-32B1-4108-AD47-9BD4BF6F64B2}"/>
    <cellStyle name="Comma 5 2 3 5" xfId="7587" xr:uid="{8C3AF824-87FE-4E3A-BD0F-0E1AEF7B4576}"/>
    <cellStyle name="Comma 5 2 4" xfId="3391" xr:uid="{E022A1D5-ECC3-4391-A47C-8DB6CFC4F2AA}"/>
    <cellStyle name="Comma 5 2 4 2" xfId="4734" xr:uid="{D5A6E712-F3B0-45FF-AD71-ABDB020646C2}"/>
    <cellStyle name="Comma 5 2 4 2 2" xfId="6119" xr:uid="{EE2DA1F5-417F-45A3-A1B5-93E45F1C3DA4}"/>
    <cellStyle name="Comma 5 2 4 3" xfId="5813" xr:uid="{F24DCCEA-4E52-464F-9B08-F7BAA5E07234}"/>
    <cellStyle name="Comma 5 2 4 4" xfId="7679" xr:uid="{82AA7BC4-4935-40A7-A5C5-99EE03A6E811}"/>
    <cellStyle name="Comma 5 2 5" xfId="5144" xr:uid="{1AC06379-2C43-46EF-B44C-4A3ACF7565C2}"/>
    <cellStyle name="Comma 5 2 6" xfId="4915" xr:uid="{F32C2297-C0B4-4AF2-B2D4-1FB07E5CA427}"/>
    <cellStyle name="Comma 5 2 7" xfId="7452" xr:uid="{03379395-F681-4C63-A790-2A28B8945D8C}"/>
    <cellStyle name="Comma 5 2 8" xfId="7585" xr:uid="{4A17D71A-5FBB-424F-B96E-14CC51066368}"/>
    <cellStyle name="Comma 5 24" xfId="3535" xr:uid="{6222FE03-C385-44D3-A85C-8D6593AE9543}"/>
    <cellStyle name="Comma 5 24 2" xfId="3565" xr:uid="{F0AA3041-D7E0-4057-9EDC-DC9191528C3A}"/>
    <cellStyle name="Comma 5 24 2 2" xfId="5916" xr:uid="{F5F8E008-477C-4A70-8180-F79140AB9005}"/>
    <cellStyle name="Comma 5 24 2 3" xfId="6914" xr:uid="{847BEE67-1A37-4EA8-8385-2829A46F7302}"/>
    <cellStyle name="Comma 5 24 3" xfId="5886" xr:uid="{2C2E78D0-919A-49A5-8E72-6F45E15878BD}"/>
    <cellStyle name="Comma 5 24 4" xfId="7319" xr:uid="{FE009621-DDFE-4818-9D6C-AF26E210AAB5}"/>
    <cellStyle name="Comma 5 3" xfId="670" xr:uid="{9800BD7A-26C3-47C5-B4C2-6B893738E3E8}"/>
    <cellStyle name="Comma 5 3 2" xfId="3441" xr:uid="{D1F00D89-3D94-4040-AC4E-4821AADF80DC}"/>
    <cellStyle name="Comma 5 3 2 2" xfId="4737" xr:uid="{7969C800-FC01-4D38-BF31-A3DC34FE60EC}"/>
    <cellStyle name="Comma 5 3 2 2 2" xfId="6122" xr:uid="{3D587AF6-1E5A-42D5-968A-77996F049571}"/>
    <cellStyle name="Comma 5 3 2 3" xfId="5842" xr:uid="{7AE535C4-C735-4C0F-9DA5-660C1C1BEC40}"/>
    <cellStyle name="Comma 5 3 2 4" xfId="7682" xr:uid="{31EA7DB6-D46B-457A-8106-C9A9D452CC87}"/>
    <cellStyle name="Comma 5 3 3" xfId="5145" xr:uid="{EF30D131-6D65-4A06-9874-9DFC0577D3A8}"/>
    <cellStyle name="Comma 5 3 4" xfId="6945" xr:uid="{B7B20D2D-80DB-4E68-9353-485411BC0AE7}"/>
    <cellStyle name="Comma 5 3 5" xfId="7588" xr:uid="{90D13FDA-C090-49CB-8369-5F9DC855EDB8}"/>
    <cellStyle name="Comma 5 4" xfId="79" xr:uid="{48856844-CAAB-4304-A916-4AE4F8DFF558}"/>
    <cellStyle name="Comma 5 4 2" xfId="3406" xr:uid="{F4A49DF7-1C47-4870-AC4B-A71685BD398A}"/>
    <cellStyle name="Comma 5 4 2 2" xfId="4738" xr:uid="{FD804B9D-DE2F-4B70-A2B1-C5799813D34F}"/>
    <cellStyle name="Comma 5 4 2 2 2" xfId="6123" xr:uid="{03A4CE01-CB94-485B-964B-9471D8AB11F9}"/>
    <cellStyle name="Comma 5 4 2 3" xfId="5819" xr:uid="{3E65A152-0A43-4092-865D-00981D02EA72}"/>
    <cellStyle name="Comma 5 4 2 4" xfId="7683" xr:uid="{F323E0B8-EE85-4443-A765-11D96882BC54}"/>
    <cellStyle name="Comma 5 4 3" xfId="4981" xr:uid="{07F45833-2E70-4C69-9CA6-23063E1B8A62}"/>
    <cellStyle name="Comma 5 4 4" xfId="7454" xr:uid="{C35D4386-A008-4F76-9622-5B6450CE585C}"/>
    <cellStyle name="Comma 5 4 5" xfId="7589" xr:uid="{913D39D0-F873-4791-BF0A-A6FAD47CA5CD}"/>
    <cellStyle name="Comma 5 5" xfId="668" xr:uid="{F850B37C-4C02-4144-9899-82A4B5CC9BAE}"/>
    <cellStyle name="Comma 5 5 2" xfId="4220" xr:uid="{B6E60601-86E2-4399-875D-F4792F1372CB}"/>
    <cellStyle name="Comma 5 5 2 2" xfId="6065" xr:uid="{58AA600A-DEC7-4108-8DEA-0A4D9581FAB6}"/>
    <cellStyle name="Comma 5 5 2 3" xfId="7698" xr:uid="{9E464B1F-6F17-4980-AA26-B99B578F888E}"/>
    <cellStyle name="Comma 5 5 3" xfId="5143" xr:uid="{682983A8-9317-491D-9602-9944B20B740F}"/>
    <cellStyle name="Comma 5 5 4" xfId="6990" xr:uid="{EA4B1800-6EE6-44C9-B28F-7AE42D66B530}"/>
    <cellStyle name="Comma 5 5 5" xfId="7610" xr:uid="{14B7B309-1DB6-49E4-96D2-BCB8B078D83A}"/>
    <cellStyle name="Comma 5 6" xfId="3349" xr:uid="{3F710940-2027-444E-8D29-B8623C876F01}"/>
    <cellStyle name="Comma 5 6 2" xfId="3548" xr:uid="{4F958320-7032-4D68-A4C6-F38A44712162}"/>
    <cellStyle name="Comma 5 6 2 2" xfId="5899" xr:uid="{33D27006-4705-4269-8962-6CE1EC2147D0}"/>
    <cellStyle name="Comma 5 6 3" xfId="5796" xr:uid="{8623E358-DE7C-41C7-B203-0AFEBC7EC2C6}"/>
    <cellStyle name="Comma 5 6 4" xfId="7657" xr:uid="{2A0B91E3-5C86-4428-99D6-761DC0333579}"/>
    <cellStyle name="Comma 5 7" xfId="4950" xr:uid="{FEB40879-713E-4BFB-9D3E-5772778E6F8D}"/>
    <cellStyle name="Comma 5 8" xfId="4906" xr:uid="{1DCDD02F-8E04-4644-9D89-786181905E7B}"/>
    <cellStyle name="Comma 5 9" xfId="7058" xr:uid="{E007BF61-EE57-41BD-88E0-9E59EF40D331}"/>
    <cellStyle name="Comma 5_AA" xfId="1562" xr:uid="{969FA5B6-6277-4FBA-8289-1DBD917030EF}"/>
    <cellStyle name="Comma 50" xfId="3082" xr:uid="{FC0C10BF-3DFA-4D17-B86A-2EF00B9EDE35}"/>
    <cellStyle name="Comma 50 2" xfId="5597" xr:uid="{4CD7B506-0346-448D-8506-E66CED4774D5}"/>
    <cellStyle name="Comma 51" xfId="15" xr:uid="{68A122BA-8BAF-4760-A62F-FF8E66408346}"/>
    <cellStyle name="Comma 51 2" xfId="4948" xr:uid="{EDAD099D-4E0A-4A65-9D90-5B0A2D1E8EFD}"/>
    <cellStyle name="Comma 52" xfId="3305" xr:uid="{61FDE4B6-7A00-4AED-9107-FB457B03D45C}"/>
    <cellStyle name="Comma 52 2" xfId="5779" xr:uid="{E5AB608E-AEA1-49F3-B4F1-D338F94692C5}"/>
    <cellStyle name="Comma 53" xfId="3467" xr:uid="{DB6388AF-9C99-4279-91F4-03DED8EF525E}"/>
    <cellStyle name="Comma 53 2" xfId="5856" xr:uid="{5C611E15-22D4-409B-9696-618A3EE6AA59}"/>
    <cellStyle name="Comma 54" xfId="3492" xr:uid="{B8E64852-C372-4236-AD37-269738326043}"/>
    <cellStyle name="Comma 54 2" xfId="5857" xr:uid="{AA2CC4F2-D7EE-431A-8651-9FB1FC54EE20}"/>
    <cellStyle name="Comma 55" xfId="4541" xr:uid="{36EA989E-CDC6-4035-A674-587A6B92D893}"/>
    <cellStyle name="Comma 55 2" xfId="6077" xr:uid="{28249F3B-4F82-47BB-8E2A-0FF71C2B5994}"/>
    <cellStyle name="Comma 56" xfId="4894" xr:uid="{B88E8363-F3D4-4AEF-8B0A-3626067D33BD}"/>
    <cellStyle name="Comma 56 2" xfId="4947" xr:uid="{058AFC60-1309-4E50-AFB8-7351AA38BBCC}"/>
    <cellStyle name="Comma 57" xfId="4899" xr:uid="{92B4103A-4B7C-479A-ACD4-690432EEB7BF}"/>
    <cellStyle name="Comma 58" xfId="4900" xr:uid="{B063886D-9672-4516-BF41-79516B560603}"/>
    <cellStyle name="Comma 59" xfId="4923" xr:uid="{8D1C9853-9845-4101-B8C8-2053DA205B3C}"/>
    <cellStyle name="Comma 59 2 2" xfId="90" xr:uid="{A24B5715-C982-4701-A3D4-3746C3953926}"/>
    <cellStyle name="Comma 59 2 2 2" xfId="4986" xr:uid="{44C1E640-EB3A-469B-AC1A-70031341E95F}"/>
    <cellStyle name="Comma 6" xfId="66" xr:uid="{A3B3B56A-86A9-42A7-92A3-2D1644F7608E}"/>
    <cellStyle name="Comma 6 10" xfId="4924" xr:uid="{854FF1C2-F9D0-4CB6-AFD1-532641761985}"/>
    <cellStyle name="Comma 6 11" xfId="7059" xr:uid="{DBA07756-DD50-445A-8811-E6DF26D8F598}"/>
    <cellStyle name="Comma 6 12" xfId="7546" xr:uid="{5E70C1A9-451C-4286-ABAF-287BD866B5B4}"/>
    <cellStyle name="Comma 6 2" xfId="672" xr:uid="{DF9F4514-5ABF-48A7-9519-090F248C3205}"/>
    <cellStyle name="Comma 6 2 2" xfId="2802" xr:uid="{C9E60FBF-A81F-464B-B992-2E1A96B2B22B}"/>
    <cellStyle name="Comma 6 2 2 2" xfId="3447" xr:uid="{9C490811-F8CB-4923-B0D0-21CA27E916E7}"/>
    <cellStyle name="Comma 6 2 2 2 2" xfId="4741" xr:uid="{2C24800C-E1F1-400F-A489-CE60980FFF5A}"/>
    <cellStyle name="Comma 6 2 2 2 2 2" xfId="6126" xr:uid="{C0C9E134-B2E9-4065-B330-D1EB14B0B115}"/>
    <cellStyle name="Comma 6 2 2 2 3" xfId="5846" xr:uid="{CEB33CA1-3F5C-4C08-BE4A-18F0BE92265E}"/>
    <cellStyle name="Comma 6 2 2 2 4" xfId="7686" xr:uid="{B130A1E7-6AA7-4AF6-B6AC-FBDE6F9B766E}"/>
    <cellStyle name="Comma 6 2 2 3" xfId="6993" xr:uid="{F18B2ACB-DD9D-4ECC-BCBA-5A273DA70AC8}"/>
    <cellStyle name="Comma 6 2 2 4" xfId="7592" xr:uid="{E097AA04-3E36-4AF8-B558-137C88A1A72C}"/>
    <cellStyle name="Comma 6 2 3" xfId="3436" xr:uid="{03B5FEE2-B9D0-489A-BBA6-A1BE44129952}"/>
    <cellStyle name="Comma 6 2 3 2" xfId="5840" xr:uid="{6877AF16-EC7D-477B-A01D-D8D5745633A1}"/>
    <cellStyle name="Comma 6 2 3 3" xfId="7685" xr:uid="{4ED016F4-44B1-4ED1-A228-D6C7F323C394}"/>
    <cellStyle name="Comma 6 2 4" xfId="3394" xr:uid="{E9595423-508F-4484-BB3D-ADB22F905108}"/>
    <cellStyle name="Comma 6 2 4 2" xfId="4740" xr:uid="{D2D4C777-B62A-481C-AF30-12DF0666EBC2}"/>
    <cellStyle name="Comma 6 2 4 2 2" xfId="6125" xr:uid="{0F3FF63B-7DAA-4CC1-BCAC-67E53F52822A}"/>
    <cellStyle name="Comma 6 2 4 3" xfId="5814" xr:uid="{5BAB7012-673E-403D-AED2-68E75AD04024}"/>
    <cellStyle name="Comma 6 2 5" xfId="7455" xr:uid="{913606DE-F519-4D0C-BF12-146B76C1EF32}"/>
    <cellStyle name="Comma 6 2 6" xfId="7591" xr:uid="{750FC541-99AB-4ED4-8EFE-BE14BCA32037}"/>
    <cellStyle name="Comma 6 3" xfId="673" xr:uid="{11244680-791F-420D-BDD8-E8D143F62065}"/>
    <cellStyle name="Comma 6 3 2" xfId="2803" xr:uid="{8EBCAB6B-E555-482B-BC1C-5A3C3D7AE3A2}"/>
    <cellStyle name="Comma 6 3 2 2" xfId="4742" xr:uid="{2B67578E-B040-4EBC-BBDB-4AC1EDE84E20}"/>
    <cellStyle name="Comma 6 3 2 2 2" xfId="6127" xr:uid="{CD4178D8-7089-47C5-8FC0-623A4FC177DD}"/>
    <cellStyle name="Comma 6 3 2 3" xfId="5463" xr:uid="{33658C46-82F6-48D3-8728-A986EC404339}"/>
    <cellStyle name="Comma 6 3 2 4" xfId="7687" xr:uid="{390BE4E3-695D-452E-A931-F577B02DF354}"/>
    <cellStyle name="Comma 6 3 3" xfId="3445" xr:uid="{0566BBEE-4599-4C37-9BDD-EB43878AAFA3}"/>
    <cellStyle name="Comma 6 3 3 2" xfId="5844" xr:uid="{D4A7C54F-0978-4A7C-85C9-495F4F6238FA}"/>
    <cellStyle name="Comma 6 3 4" xfId="5146" xr:uid="{5E373B4C-2381-431C-A53D-8F154F82A040}"/>
    <cellStyle name="Comma 6 3 5" xfId="6994" xr:uid="{5C08E7E3-7C74-4273-881F-1173F6CFE13B}"/>
    <cellStyle name="Comma 6 3 6" xfId="7593" xr:uid="{3E51BEF3-5BB0-4D3B-9EC4-6F06945D1DBF}"/>
    <cellStyle name="Comma 6 4" xfId="2801" xr:uid="{C36F36B2-32A9-42F4-9B3E-E06AC47D751D}"/>
    <cellStyle name="Comma 6 4 2" xfId="3430" xr:uid="{B71155FE-D645-4166-910C-C6200FF84402}"/>
    <cellStyle name="Comma 6 4 2 2" xfId="4739" xr:uid="{01649EAC-6158-493C-9CDD-20ED52D1FAE5}"/>
    <cellStyle name="Comma 6 4 2 2 2" xfId="6124" xr:uid="{04F3680E-78D3-4DC4-A448-2372B76AFBB1}"/>
    <cellStyle name="Comma 6 4 2 3" xfId="5835" xr:uid="{BF66CC4A-5E9C-448C-A93E-FAA27AA8F2F4}"/>
    <cellStyle name="Comma 6 4 2 4" xfId="7684" xr:uid="{E22698F4-20A9-4F2F-AA63-8F6BFAA84ABD}"/>
    <cellStyle name="Comma 6 4 3" xfId="6946" xr:uid="{FC14398C-8068-47E5-98C5-57571922BD7E}"/>
    <cellStyle name="Comma 6 4 4" xfId="7590" xr:uid="{D9EB8B81-0D25-4805-B617-A44031F42F69}"/>
    <cellStyle name="Comma 6 5" xfId="671" xr:uid="{F71B7171-21DD-4242-A8D7-930412824535}"/>
    <cellStyle name="Comma 6 5 2" xfId="4210" xr:uid="{C55708CC-E1C9-4811-A19B-035872999BE3}"/>
    <cellStyle name="Comma 6 5 2 2" xfId="6055" xr:uid="{0C27FD8E-FEF2-4498-9573-2275E6B25365}"/>
    <cellStyle name="Comma 6 5 2 3" xfId="7702" xr:uid="{16729505-FDA8-48E8-B0E9-6C880D6CA4E8}"/>
    <cellStyle name="Comma 6 5 3" xfId="7172" xr:uid="{AC93E479-6F9B-47ED-87E7-82A3C30D8474}"/>
    <cellStyle name="Comma 6 5 4" xfId="7615" xr:uid="{75D325B6-B47C-4DCA-AD3F-5998C77495CD}"/>
    <cellStyle name="Comma 6 6" xfId="3263" xr:uid="{EC3FB7AE-CD94-4FD7-8910-88DDE6960B71}"/>
    <cellStyle name="Comma 6 6 2" xfId="3545" xr:uid="{28414C6C-5942-496E-8B1B-FD75C05100D9}"/>
    <cellStyle name="Comma 6 6 2 2" xfId="5896" xr:uid="{CF639EA8-F939-485D-8B50-0733CCCDF7D8}"/>
    <cellStyle name="Comma 6 6 3" xfId="5757" xr:uid="{A55507FA-38C6-4EDA-95D0-A0BC2BB2AA2D}"/>
    <cellStyle name="Comma 6 6 4" xfId="7647" xr:uid="{99284ABD-6308-4363-99ED-588C76EFB0E7}"/>
    <cellStyle name="Comma 6 7" xfId="3368" xr:uid="{324651F2-2CC6-46AA-A039-38DDC62AE55A}"/>
    <cellStyle name="Comma 6 7 2" xfId="5806" xr:uid="{B90BE310-E2FD-4D60-B2EA-F60204824202}"/>
    <cellStyle name="Comma 6 8" xfId="4971" xr:uid="{714E6F6E-D948-43BB-93A0-4C8909C27CCF}"/>
    <cellStyle name="Comma 6 9" xfId="4935" xr:uid="{97EDDDEE-4831-4E56-A1B6-FD261867E964}"/>
    <cellStyle name="Comma 60" xfId="5385" xr:uid="{0240516B-07F3-43DD-B7E9-D38854D1811C}"/>
    <cellStyle name="Comma 61" xfId="6934" xr:uid="{EA4142BD-B8F0-4B14-843A-7F2F1484D0B4}"/>
    <cellStyle name="Comma 62" xfId="7624" xr:uid="{6D08ADB8-C8D6-41B1-BEFD-9542457415F1}"/>
    <cellStyle name="Comma 63" xfId="7563" xr:uid="{6E0D93C6-C10D-4827-82CE-7B75F1DD2D41}"/>
    <cellStyle name="Comma 64" xfId="14" xr:uid="{1A59BE14-B44C-4F92-BBDA-02F2C88914B0}"/>
    <cellStyle name="Comma 7" xfId="64" xr:uid="{97253F7E-3AEB-466E-9E20-6981E1A550E2}"/>
    <cellStyle name="Comma 7 2" xfId="675" xr:uid="{7192DD7F-1E17-452F-91D9-2F904C09FEAD}"/>
    <cellStyle name="Comma 7 2 2" xfId="3446" xr:uid="{7461C64F-F06C-4975-A424-4213CF477569}"/>
    <cellStyle name="Comma 7 2 2 2" xfId="4743" xr:uid="{04AA8696-51B4-4F1F-A0AD-5C721ACD475C}"/>
    <cellStyle name="Comma 7 2 2 2 2" xfId="6128" xr:uid="{0127C614-9884-4476-8339-01786D06E244}"/>
    <cellStyle name="Comma 7 2 2 3" xfId="5845" xr:uid="{79B40EC9-C8C3-4E17-BDF7-965A87E58C97}"/>
    <cellStyle name="Comma 7 2 2 4" xfId="7701" xr:uid="{CD59F353-039B-4091-82C3-C339C753F20A}"/>
    <cellStyle name="Comma 7 2 3" xfId="6965" xr:uid="{619577C3-1A6F-47FD-87B4-E56370D82F88}"/>
    <cellStyle name="Comma 7 2 4" xfId="7614" xr:uid="{017FC9F7-356B-496F-A957-9E12A8F56127}"/>
    <cellStyle name="Comma 7 3" xfId="676" xr:uid="{EDCA5159-E1AE-4C3E-B49E-E48E21310DB9}"/>
    <cellStyle name="Comma 7 3 2" xfId="2805" xr:uid="{0E9311AE-DDDB-4D54-A6FC-B41589DC5744}"/>
    <cellStyle name="Comma 7 3 2 2" xfId="5465" xr:uid="{D5838920-8B24-46AB-B1FB-03CE4C11144F}"/>
    <cellStyle name="Comma 7 3 3" xfId="3421" xr:uid="{96253D6B-74ED-40DF-A3B4-F2DE0303A9DF}"/>
    <cellStyle name="Comma 7 3 3 2" xfId="5830" xr:uid="{649FBD29-4E50-4323-821A-CBB642998FAD}"/>
    <cellStyle name="Comma 7 3 4" xfId="5148" xr:uid="{6C5F04D5-1158-44AC-9DAD-8920AD71C45D}"/>
    <cellStyle name="Comma 7 3 5" xfId="7688" xr:uid="{2D548BEA-AD46-4C86-AC7E-2FCAA904C41D}"/>
    <cellStyle name="Comma 7 4" xfId="2804" xr:uid="{54EF3654-050C-4DE3-897D-8241560AF4FF}"/>
    <cellStyle name="Comma 7 4 2" xfId="3509" xr:uid="{04570846-7FB2-4AD9-83FB-88715A0633D3}"/>
    <cellStyle name="Comma 7 4 2 2" xfId="5869" xr:uid="{C59DF0A2-1E07-40D0-87E2-1C062C18789B}"/>
    <cellStyle name="Comma 7 4 3" xfId="5464" xr:uid="{F8CED9CD-7EC6-47A2-B635-FD624891147B}"/>
    <cellStyle name="Comma 7 5" xfId="674" xr:uid="{0C3C78D5-C19E-4C52-970A-F83FFF937A3F}"/>
    <cellStyle name="Comma 7 5 2" xfId="5147" xr:uid="{32BDE81E-3C17-4E23-938A-DEC60EDC335B}"/>
    <cellStyle name="Comma 7 6" xfId="3338" xr:uid="{30333722-D79E-4388-8F0A-127457D7ED16}"/>
    <cellStyle name="Comma 7 6 2" xfId="5790" xr:uid="{1F91D9B4-F8B6-46AD-9BDF-BEF0267FD575}"/>
    <cellStyle name="Comma 7 7" xfId="4970" xr:uid="{1E151209-43C0-4A42-806A-4A23FF559F15}"/>
    <cellStyle name="Comma 7 8" xfId="6964" xr:uid="{804AB790-C1A2-40DC-8DC7-BB069E7A537D}"/>
    <cellStyle name="Comma 7 9" xfId="7594" xr:uid="{ABE9ADAA-A489-447C-98CA-674E9E138A2F}"/>
    <cellStyle name="Comma 7_WP-I-AGRI 31.08.53" xfId="677" xr:uid="{844C0735-7FAE-4661-8D1B-2D0EE1294B9D}"/>
    <cellStyle name="Comma 8" xfId="74" xr:uid="{7F51899D-EDE2-4403-8104-F3264407C3B6}"/>
    <cellStyle name="Comma 8 10" xfId="7076" xr:uid="{D0FDDD6F-6A70-4FE4-B10F-8C505841219C}"/>
    <cellStyle name="Comma 8 11" xfId="7595" xr:uid="{47552E9B-C26E-48D0-97D5-A33027D8F7AB}"/>
    <cellStyle name="Comma 8 2" xfId="679" xr:uid="{79D16779-80CD-40DF-A37E-7949D144E3E8}"/>
    <cellStyle name="Comma 8 2 2" xfId="3448" xr:uid="{C7F897F4-C183-4785-BD52-D74C5D79EC33}"/>
    <cellStyle name="Comma 8 2 2 2" xfId="5847" xr:uid="{5DCCDD83-AFFB-4232-A0A7-7C615216611B}"/>
    <cellStyle name="Comma 8 2 3" xfId="7689" xr:uid="{05BEA2F0-8F49-4113-B7B5-D0D052367759}"/>
    <cellStyle name="Comma 8 3" xfId="680" xr:uid="{EC5C2026-A8C0-47F9-895C-3FCAE232529C}"/>
    <cellStyle name="Comma 8 3 2" xfId="2807" xr:uid="{C6A05F93-BB85-4624-988E-F84A89E3D73D}"/>
    <cellStyle name="Comma 8 3 2 2" xfId="5467" xr:uid="{71C7A86D-5042-4C4A-A6A2-80722235E481}"/>
    <cellStyle name="Comma 8 3 3" xfId="3435" xr:uid="{9E97AE5F-6CE7-4F65-B751-8AE17B6C9674}"/>
    <cellStyle name="Comma 8 3 3 2" xfId="5839" xr:uid="{7C6A20E0-1C87-47CD-ADF7-CDB3683C6132}"/>
    <cellStyle name="Comma 8 3 4" xfId="5150" xr:uid="{94EDB15B-DA8C-43D2-A973-A8A060E8BA75}"/>
    <cellStyle name="Comma 8 4" xfId="681" xr:uid="{33FA5FF5-2076-41D3-8F79-9FB5D583FB3D}"/>
    <cellStyle name="Comma 8 4 2" xfId="2808" xr:uid="{1B044856-92BE-4CE4-924E-04979D771D78}"/>
    <cellStyle name="Comma 8 4 2 2" xfId="5468" xr:uid="{04FBDE8D-E3EC-461D-BA8F-F47A074F8C51}"/>
    <cellStyle name="Comma 8 4 3" xfId="4744" xr:uid="{69196401-69A6-4423-BBE6-EEBFBA476B17}"/>
    <cellStyle name="Comma 8 4 3 2" xfId="6129" xr:uid="{401A77B2-6FDF-416E-BF57-CBD11B297F3B}"/>
    <cellStyle name="Comma 8 4 4" xfId="5151" xr:uid="{6C487E6B-AB36-4798-B318-481A40B9C0C4}"/>
    <cellStyle name="Comma 8 5" xfId="682" xr:uid="{18932E1B-169C-46CB-B842-3B9BB57E94EC}"/>
    <cellStyle name="Comma 8 5 2" xfId="5152" xr:uid="{CC70F536-8A56-4612-8243-8A937A578AAB}"/>
    <cellStyle name="Comma 8 6" xfId="2806" xr:uid="{1C7E8238-0B53-47A3-9F03-C40960D474D7}"/>
    <cellStyle name="Comma 8 6 2" xfId="5466" xr:uid="{CD7D3E80-F51B-4E50-B92F-D760925408E5}"/>
    <cellStyle name="Comma 8 7" xfId="678" xr:uid="{77560D1B-17BF-4C5F-9769-BA26CD8259E7}"/>
    <cellStyle name="Comma 8 7 2" xfId="5149" xr:uid="{2523B90B-0346-40F5-BB72-215359AA884C}"/>
    <cellStyle name="Comma 8 8" xfId="3385" xr:uid="{4239859B-5F8C-4B35-ADE3-8CD10EEB1F8A}"/>
    <cellStyle name="Comma 8 8 2" xfId="5810" xr:uid="{705C8516-6918-4EC9-8928-9EC56264D7EA}"/>
    <cellStyle name="Comma 8 9" xfId="4978" xr:uid="{D5D00F56-E388-45D1-B54E-614B59AE2774}"/>
    <cellStyle name="Comma 8_WP-I-AGRI 31.08.53" xfId="683" xr:uid="{EDFB9DE4-1D43-40E4-8F3D-34CC9BEF0EDD}"/>
    <cellStyle name="Comma 87" xfId="3362" xr:uid="{CAF218CA-3699-4A44-8C7D-673473AAAB05}"/>
    <cellStyle name="Comma 87 2" xfId="5802" xr:uid="{CBB470B7-0909-4384-83D3-580C6450CC59}"/>
    <cellStyle name="Comma 89" xfId="3458" xr:uid="{71B3930F-9539-4089-B0FB-0BC9A8ABD63D}"/>
    <cellStyle name="Comma 89 2" xfId="5852" xr:uid="{1F85E5CF-E8F8-4C8A-823A-875278DF44E4}"/>
    <cellStyle name="Comma 89 2 2" xfId="7705" xr:uid="{A6164FF6-2603-43E1-AE5A-1F24B3249435}"/>
    <cellStyle name="Comma 89 3" xfId="7621" xr:uid="{32D91652-1232-4AEA-9A44-945ABF6AF656}"/>
    <cellStyle name="Comma 9" xfId="96" xr:uid="{8EAE7932-6A07-46EE-921C-EFD40557AD3D}"/>
    <cellStyle name="Comma 9 2" xfId="1563" xr:uid="{478C95DE-1247-49D4-BBE5-A0B4F48DB102}"/>
    <cellStyle name="Comma 9 2 2" xfId="4745" xr:uid="{5C1EBC28-3D5F-40B5-892D-C830943958EA}"/>
    <cellStyle name="Comma 9 2 2 2" xfId="6130" xr:uid="{6D9B5035-032F-447D-877D-59999C157DE3}"/>
    <cellStyle name="Comma 9 2 3" xfId="7690" xr:uid="{F18ABA4B-FE20-4A2D-8FA6-E1DDF835066C}"/>
    <cellStyle name="Comma 9 3" xfId="684" xr:uid="{3269B9A2-B0D3-4CEF-B005-BD405E8E68B4}"/>
    <cellStyle name="Comma 9 3 2" xfId="5153" xr:uid="{510994D3-1653-4381-82B8-1EB78B7A52FF}"/>
    <cellStyle name="Comma 9 4" xfId="3399" xr:uid="{54367E57-1A4A-4752-A43C-364C9D3CE33F}"/>
    <cellStyle name="Comma 9 4 2" xfId="5816" xr:uid="{E4CC37C8-3A85-40EA-A040-ECAE694229B6}"/>
    <cellStyle name="Comma 9 5" xfId="4990" xr:uid="{8D125A08-B96D-477A-B437-088D91D80C95}"/>
    <cellStyle name="Comma 9 6" xfId="6995" xr:uid="{9175BE1E-77F7-4888-A57A-69BD6CB68E2C}"/>
    <cellStyle name="Comma 9 7" xfId="7596" xr:uid="{65240D9F-FDE7-4604-BAEF-83B735E9DFB6}"/>
    <cellStyle name="Comma 9_IFEC Q3_09_Nual" xfId="1564" xr:uid="{71EB1E0F-3713-459D-9C27-541115672D6C}"/>
    <cellStyle name="Comma 96" xfId="2733" xr:uid="{0BA5C463-F965-4B66-8B4C-4AACCB825F61}"/>
    <cellStyle name="Comma 96 2" xfId="71" xr:uid="{3DD4C98E-731E-4F76-BE7A-0400A32ED110}"/>
    <cellStyle name="Comma 96 2 2" xfId="2738" xr:uid="{D51D82FB-8A1B-4430-B4CF-7438D2B1C2E0}"/>
    <cellStyle name="Comma 96 2 2 2" xfId="5407" xr:uid="{7277162A-2551-49E9-9F93-A4C8B09ADA62}"/>
    <cellStyle name="Comma 96 2 3" xfId="4975" xr:uid="{A4798844-9609-4558-AAAB-BCA29EA3609E}"/>
    <cellStyle name="Comma 96 3" xfId="5403" xr:uid="{5509237E-9594-4CDC-B1A5-F2FAE0C14899}"/>
    <cellStyle name="Comma 98" xfId="3460" xr:uid="{51238577-4F8F-4D95-A9C9-D55B5D856FCD}"/>
    <cellStyle name="Comma 98 2" xfId="5853" xr:uid="{8891EFCA-6D45-44FA-A391-4B4F3BFBB633}"/>
    <cellStyle name="Comma Nung" xfId="1565" xr:uid="{C1C7A0B4-A00C-4BC1-AD46-8DCECA4BB5B5}"/>
    <cellStyle name="Comma Nung 2" xfId="5343" xr:uid="{A930E071-C739-42A6-9E56-C6EFB8FE0488}"/>
    <cellStyle name="comma zerodec" xfId="685" xr:uid="{BEF523FF-6B50-46DB-AA6B-1763ADFBC096}"/>
    <cellStyle name="comma zerodec 2" xfId="686" xr:uid="{1B5437A2-24EC-49C9-A084-ADF260122B66}"/>
    <cellStyle name="comma zerodec 2 2" xfId="687" xr:uid="{F9FBCD2E-966E-4DF8-B3B4-08A958E3D502}"/>
    <cellStyle name="comma zerodec 2 3" xfId="688" xr:uid="{7BD0B087-24DB-45F9-A90A-D85838D3C47E}"/>
    <cellStyle name="comma zerodec 2 4" xfId="689" xr:uid="{EFD19BBD-A41F-4970-B40F-37746AC78B30}"/>
    <cellStyle name="comma zerodec 2 5" xfId="690" xr:uid="{9E96CC46-C56C-4675-A4FA-AC40E139D4F3}"/>
    <cellStyle name="comma zerodec 3" xfId="691" xr:uid="{ED6C8660-9CEF-437D-B0C4-99DF6999F9E3}"/>
    <cellStyle name="comma zerodec 4" xfId="692" xr:uid="{B3CCCB50-345B-42C1-ACA5-6D168633CED5}"/>
    <cellStyle name="comma zerodec 5" xfId="693" xr:uid="{2AECFBE7-713A-4961-976B-C569B6E5E44F}"/>
    <cellStyle name="comma zerodec 6" xfId="694" xr:uid="{53D0962B-845C-4334-8440-F1AC949CF02B}"/>
    <cellStyle name="comma zerodec 7" xfId="2809" xr:uid="{6CD6BA36-948B-4571-83D9-7AF25D586461}"/>
    <cellStyle name="Comma0" xfId="1422" xr:uid="{B5E83582-5962-4D94-8954-91BFD75378A8}"/>
    <cellStyle name="Copied" xfId="1423" xr:uid="{72289BDC-A484-4B3A-9DFC-C98DA80F8E1F}"/>
    <cellStyle name="Currency [0] 2" xfId="4221" xr:uid="{8D0CADE9-8AB3-4339-9743-0DCD7B7F8370}"/>
    <cellStyle name="Currency [00]" xfId="1424" xr:uid="{B145B77C-74D2-4CEB-B4B3-1E169AC94A77}"/>
    <cellStyle name="Currency 10" xfId="1566" xr:uid="{7D577C43-6289-4699-B7FD-CCBFFF037D67}"/>
    <cellStyle name="Currency 10 2" xfId="5344" xr:uid="{5AB23474-38F4-429A-9F4C-2651E0C8E606}"/>
    <cellStyle name="Currency 11" xfId="1567" xr:uid="{D3C673CC-9898-4F25-A1C3-2FF49B4BB9CC}"/>
    <cellStyle name="Currency 11 2" xfId="5345" xr:uid="{A3706FE0-E2C3-4C89-85DF-BE5D5EE5B1C6}"/>
    <cellStyle name="Currency 12" xfId="1568" xr:uid="{9A41A0BA-5100-47C9-8A13-B9AE77C5CCD7}"/>
    <cellStyle name="Currency 12 2" xfId="5346" xr:uid="{839EE3AB-ACEB-4382-A491-42EE4CA9E52B}"/>
    <cellStyle name="Currency 13" xfId="1569" xr:uid="{BB2AED60-0671-4BBA-89D3-FE78F4501828}"/>
    <cellStyle name="Currency 14" xfId="1570" xr:uid="{99B3CE22-7F0B-4E58-A1EF-9ED3B82B8010}"/>
    <cellStyle name="Currency 2" xfId="695" xr:uid="{9FEFDCF2-5A01-4EA2-ADDC-CF498C5AEA41}"/>
    <cellStyle name="Currency 2 2" xfId="1571" xr:uid="{B7B1E0D8-C306-4D30-8AC7-8EDC81826CAA}"/>
    <cellStyle name="Currency 2 3" xfId="3249" xr:uid="{129056F7-4A22-4C57-90C3-8ACA3E97A339}"/>
    <cellStyle name="Currency 2 4" xfId="5154" xr:uid="{38A9FA0A-4A7F-404D-8892-45E50B8EEA42}"/>
    <cellStyle name="Currency 2_คุณนที 2008" xfId="1572" xr:uid="{178F38AF-5F98-4B63-BB0F-6E0C8164D307}"/>
    <cellStyle name="Currency 3" xfId="696" xr:uid="{24E79922-6133-4732-8A9C-AE0394D37ED6}"/>
    <cellStyle name="Currency 3 2" xfId="3405" xr:uid="{3DFD328A-98EE-428A-A864-B28F99B9E8DF}"/>
    <cellStyle name="Currency 4" xfId="1573" xr:uid="{F164D450-E7DC-45D6-99B4-D2FA7068F9B8}"/>
    <cellStyle name="Currency 4 2" xfId="3265" xr:uid="{7FDB1488-9641-4BDB-8AE8-5624B6CA5499}"/>
    <cellStyle name="Currency 4 3" xfId="5347" xr:uid="{C9A9A32B-97EB-4E1C-A170-5E5B4BA0F95F}"/>
    <cellStyle name="Currency 5" xfId="1574" xr:uid="{7690AB40-6337-4718-8332-8B3CDC2BF343}"/>
    <cellStyle name="Currency 5 2" xfId="5348" xr:uid="{E75FFC07-59EC-4D6D-8521-16B080C372F5}"/>
    <cellStyle name="Currency 6" xfId="1575" xr:uid="{C8F93C0A-4083-477A-AAB2-DB6BEC2B2ED2}"/>
    <cellStyle name="Currency 7" xfId="1576" xr:uid="{6E880899-1814-4805-B497-0295A0E89855}"/>
    <cellStyle name="Currency 7 2" xfId="5349" xr:uid="{3C7F5BB1-CC7F-4E73-AC48-D058A4B274DC}"/>
    <cellStyle name="Currency 8" xfId="1577" xr:uid="{DE3A2EDD-FFFD-4C32-8C38-F8A48AC75F8B}"/>
    <cellStyle name="Currency 8 2" xfId="5350" xr:uid="{39589B2F-265C-407F-8CB0-CB08A98CC84F}"/>
    <cellStyle name="Currency 9" xfId="1578" xr:uid="{E798DB21-03A2-4840-A75E-73C516773371}"/>
    <cellStyle name="Currency 9 2" xfId="5351" xr:uid="{1A6BA60D-4A98-46FF-AE8E-27CF294D50F1}"/>
    <cellStyle name="Currency0" xfId="1425" xr:uid="{61A1EA94-E7F7-45A4-B510-4A41FF74E513}"/>
    <cellStyle name="Currency1" xfId="697" xr:uid="{072CBB30-63F7-49EE-A653-D60B7F2DCE28}"/>
    <cellStyle name="Currency1 10" xfId="698" xr:uid="{4B0EB682-3A57-422C-B3B2-021CAF59A61D}"/>
    <cellStyle name="Currency1 10 2" xfId="2811" xr:uid="{92E6D57F-06CE-4C50-8976-68D1E3C825C3}"/>
    <cellStyle name="Currency1 11" xfId="699" xr:uid="{AC239674-A4A3-46A1-8B81-93656BCA195B}"/>
    <cellStyle name="Currency1 11 2" xfId="2812" xr:uid="{930DC817-3A71-420F-B2C0-EE856A3F7CBA}"/>
    <cellStyle name="Currency1 12" xfId="2810" xr:uid="{088C487B-D644-4303-A1A7-EC635DE6A843}"/>
    <cellStyle name="Currency1 2" xfId="700" xr:uid="{74693506-35D6-4FD4-96E8-BC53D9B0742C}"/>
    <cellStyle name="Currency1 2 2" xfId="701" xr:uid="{B99F9678-C762-4EFF-9917-87850DEE254A}"/>
    <cellStyle name="Currency1 2 2 2" xfId="2814" xr:uid="{D16C30F2-1606-4AD4-B079-E9FE4FE70155}"/>
    <cellStyle name="Currency1 2 3" xfId="702" xr:uid="{8363AD33-8C24-4ED9-92C4-435E71D6FF59}"/>
    <cellStyle name="Currency1 2 3 2" xfId="2815" xr:uid="{D4681A5F-D1B2-46F5-BB6D-067B60260FB4}"/>
    <cellStyle name="Currency1 2 4" xfId="703" xr:uid="{75E90B5F-35C7-49BD-9653-410FE7A5DC91}"/>
    <cellStyle name="Currency1 2 4 2" xfId="2816" xr:uid="{BBBD2C07-F8DA-4E1A-8F19-CF5780AC8D55}"/>
    <cellStyle name="Currency1 2 5" xfId="704" xr:uid="{E9CE1680-4871-41C7-B8D1-FD40204E0631}"/>
    <cellStyle name="Currency1 2 5 2" xfId="2817" xr:uid="{7D9B92CA-FA16-40CB-9E33-4DB27B7D6B81}"/>
    <cellStyle name="Currency1 2 6" xfId="2813" xr:uid="{DCEA7A17-0EE4-48B7-97CE-94247B34D685}"/>
    <cellStyle name="Currency1 3" xfId="705" xr:uid="{8CB80092-80CC-4624-88C3-A47036B82E21}"/>
    <cellStyle name="Currency1 3 2" xfId="2818" xr:uid="{8CF98557-1D61-429B-AF85-6D4312839D41}"/>
    <cellStyle name="Currency1 4" xfId="706" xr:uid="{F314A836-3CE5-44F1-8539-AFA30E4C419A}"/>
    <cellStyle name="Currency1 4 2" xfId="2819" xr:uid="{7F5701AE-D5A6-4AE9-9631-1DA8FCA23BEC}"/>
    <cellStyle name="Currency1 5" xfId="707" xr:uid="{3982557B-9F6B-42BA-A328-317DB26DF0BF}"/>
    <cellStyle name="Currency1 5 2" xfId="2820" xr:uid="{32751B28-AAD0-4424-B269-5E013543F2E5}"/>
    <cellStyle name="Currency1 6" xfId="708" xr:uid="{E3903219-97E1-4A5C-9E02-86A8D995265E}"/>
    <cellStyle name="Currency1 6 2" xfId="2821" xr:uid="{DF0B6CE7-A4AC-4264-B5C7-03996B0BBFCD}"/>
    <cellStyle name="Currency1 7" xfId="709" xr:uid="{401EE474-EBA4-468B-BCF5-7532814FA5F1}"/>
    <cellStyle name="Currency1 7 2" xfId="2822" xr:uid="{B6D0691B-3F2C-4FC3-8516-BC65B05AF39B}"/>
    <cellStyle name="Currency1 8" xfId="710" xr:uid="{0D67BBF5-340B-45CF-B72A-6160F61F8812}"/>
    <cellStyle name="Currency1 8 2" xfId="2823" xr:uid="{8C03DE06-DA8A-4F40-84C2-3CF475BB68CB}"/>
    <cellStyle name="Currency1 9" xfId="711" xr:uid="{D518B514-179B-4D68-8DBF-71E5503AB256}"/>
    <cellStyle name="Currency1 9 2" xfId="2824" xr:uid="{EF255FCC-56F3-4183-98EF-4DB45EC9ED0D}"/>
    <cellStyle name="Date" xfId="712" xr:uid="{9934AEC3-1729-492E-BF09-5A2F5B3EDA6C}"/>
    <cellStyle name="Date 2" xfId="713" xr:uid="{0CE42BB2-84E7-4A0F-B874-6932EFDF7B85}"/>
    <cellStyle name="Date 2 2" xfId="714" xr:uid="{7933C2B2-B164-485C-BCF7-6971046E9906}"/>
    <cellStyle name="Date 2 3" xfId="715" xr:uid="{E01845BD-7B2C-46D0-81ED-1DCC9BEEF823}"/>
    <cellStyle name="Date 2 4" xfId="716" xr:uid="{705499F5-F83B-40A1-9D2F-BFB468BD3F65}"/>
    <cellStyle name="Date 2 5" xfId="717" xr:uid="{DD8D4E05-4BC7-4D7D-92FE-283009C867CD}"/>
    <cellStyle name="Date 3" xfId="718" xr:uid="{AA0DD663-C4A0-4C6B-8AC4-5D555728A2E7}"/>
    <cellStyle name="Date 4" xfId="719" xr:uid="{A5D521DA-3709-45BA-B6AC-9E62F630509B}"/>
    <cellStyle name="Date 5" xfId="720" xr:uid="{3C238E74-8D52-44CE-AA99-6E9D39213C78}"/>
    <cellStyle name="Date 6" xfId="721" xr:uid="{4A2B8E8B-3486-4B1D-9069-0561D800C20A}"/>
    <cellStyle name="Date Short" xfId="1426" xr:uid="{3DDD05A4-253B-4BF4-8611-455E13E34352}"/>
    <cellStyle name="Date_F100 - taxation" xfId="1427" xr:uid="{6D3ACA56-8752-475D-B9B2-86D5F50565C5}"/>
    <cellStyle name="Define your own named style" xfId="1428" xr:uid="{22C3F0D3-D1B8-4CB4-A0F1-1518F7FE0325}"/>
    <cellStyle name="DELTA" xfId="1429" xr:uid="{2221E049-E517-4D47-9828-F2F15242C9BA}"/>
    <cellStyle name="Dezimal [0]_AR-Bilanzen9901" xfId="1579" xr:uid="{5D4CB9B9-5118-4873-B918-6E9606D76AE0}"/>
    <cellStyle name="Dezimal_AR-Bilanzen9901" xfId="1580" xr:uid="{C2BD9389-8EFB-4CC7-97F0-E232E2A0E108}"/>
    <cellStyle name="Dollar (zero dec)" xfId="722" xr:uid="{7261843F-5CCA-4692-B535-0D7E42E23A28}"/>
    <cellStyle name="Dollar (zero dec) 10" xfId="723" xr:uid="{50F0A97E-9F62-4508-BACE-1A22A4CB488F}"/>
    <cellStyle name="Dollar (zero dec) 10 2" xfId="2826" xr:uid="{58E8F72C-F35C-4EEA-867E-AB01B2C5BEBF}"/>
    <cellStyle name="Dollar (zero dec) 11" xfId="724" xr:uid="{7BFF9531-79EA-4C73-9D2B-111F129D96FC}"/>
    <cellStyle name="Dollar (zero dec) 11 2" xfId="2827" xr:uid="{689ECD34-C6FF-4FB0-8D95-BA7A8982EA86}"/>
    <cellStyle name="Dollar (zero dec) 12" xfId="2825" xr:uid="{8CAFDE68-6828-4D29-B5FA-75C15EFA8A12}"/>
    <cellStyle name="Dollar (zero dec) 2" xfId="725" xr:uid="{6E9D7E48-2AAB-4790-9006-7E0A45D02EE9}"/>
    <cellStyle name="Dollar (zero dec) 2 2" xfId="726" xr:uid="{0FF4ABE6-57BE-44C2-98CD-0382C05A0B41}"/>
    <cellStyle name="Dollar (zero dec) 2 2 2" xfId="2829" xr:uid="{12CE29B5-A2D7-4E49-AB99-B763E8596070}"/>
    <cellStyle name="Dollar (zero dec) 2 3" xfId="727" xr:uid="{FE96C636-2A53-4D5F-A229-5BE1ECB7AF19}"/>
    <cellStyle name="Dollar (zero dec) 2 3 2" xfId="2830" xr:uid="{90A6F007-5393-42CE-9A3E-2DA6A4528263}"/>
    <cellStyle name="Dollar (zero dec) 2 4" xfId="728" xr:uid="{B0956665-8D35-4F2A-93AA-68DAB70D7146}"/>
    <cellStyle name="Dollar (zero dec) 2 4 2" xfId="2831" xr:uid="{B9514F4B-CED5-4E16-8E21-E75C937AB648}"/>
    <cellStyle name="Dollar (zero dec) 2 5" xfId="729" xr:uid="{5F66C57D-01C1-4FB8-8514-939B7EA1FAFD}"/>
    <cellStyle name="Dollar (zero dec) 2 5 2" xfId="2832" xr:uid="{0C613498-2179-4726-A32C-9AE54C120231}"/>
    <cellStyle name="Dollar (zero dec) 2 6" xfId="2828" xr:uid="{D92C0D8C-90F7-44F4-9C85-197C9C57EEB7}"/>
    <cellStyle name="Dollar (zero dec) 3" xfId="730" xr:uid="{CF71D7FB-B210-4E94-8012-93912159BFFF}"/>
    <cellStyle name="Dollar (zero dec) 3 2" xfId="2833" xr:uid="{52558FF3-797C-4174-9F25-FDF547C36BDF}"/>
    <cellStyle name="Dollar (zero dec) 4" xfId="731" xr:uid="{5DB96C01-CD2D-49E7-A8DD-596C3957C40D}"/>
    <cellStyle name="Dollar (zero dec) 4 2" xfId="2834" xr:uid="{2DFB9179-5CC0-4536-836C-0FE76144FA51}"/>
    <cellStyle name="Dollar (zero dec) 5" xfId="732" xr:uid="{90969EA2-3493-4DC1-A3D3-5116CAA593DA}"/>
    <cellStyle name="Dollar (zero dec) 5 2" xfId="2835" xr:uid="{F15F8CA0-03DB-4F00-9349-177C4C8C0623}"/>
    <cellStyle name="Dollar (zero dec) 6" xfId="733" xr:uid="{630B747C-B8AE-40CD-B745-685DFF103D2C}"/>
    <cellStyle name="Dollar (zero dec) 6 2" xfId="2836" xr:uid="{6EA06184-7F99-4BCD-AFA5-CD85F1A97B1D}"/>
    <cellStyle name="Dollar (zero dec) 7" xfId="734" xr:uid="{69EB2131-3AAA-4E39-9C93-0471EE2A70B0}"/>
    <cellStyle name="Dollar (zero dec) 7 2" xfId="2837" xr:uid="{02770FAD-BC72-4467-9AA5-883330E6952B}"/>
    <cellStyle name="Dollar (zero dec) 8" xfId="735" xr:uid="{E690D91F-6713-461C-BE72-4ABC6BC6FFD1}"/>
    <cellStyle name="Dollar (zero dec) 8 2" xfId="2838" xr:uid="{27B3EE16-0B71-4815-BD30-536075219D04}"/>
    <cellStyle name="Dollar (zero dec) 9" xfId="736" xr:uid="{D1834227-38B4-4856-B671-58E706909A5E}"/>
    <cellStyle name="Dollar (zero dec) 9 2" xfId="2839" xr:uid="{805E5D12-2E43-40B1-A086-8C7E0A991F8F}"/>
    <cellStyle name="Draw lines around data in range" xfId="1430" xr:uid="{388D96AF-302A-4108-931C-4CC415F491A0}"/>
    <cellStyle name="Draw lines around data in range 2" xfId="3018" xr:uid="{D278F3D2-C2EF-48BF-8E2B-267AA80460B0}"/>
    <cellStyle name="Draw lines around data in range 2 2" xfId="3233" xr:uid="{481DB097-626C-4320-A8E9-555D2F6933DC}"/>
    <cellStyle name="Draw lines around data in range 2 2 2" xfId="6428" xr:uid="{E4543BE9-BDBB-4954-8A85-ED8E4BBECFBE}"/>
    <cellStyle name="Draw lines around data in range 2 2 2 2" xfId="6765" xr:uid="{8E0A15EF-FDF4-4B9D-A66D-A138B0432501}"/>
    <cellStyle name="Draw lines around data in range 2 2 3" xfId="5742" xr:uid="{8C2DF116-0898-43CC-91FE-C40529F4D705}"/>
    <cellStyle name="Draw lines around data in range 2 2 4" xfId="4998" xr:uid="{3B08D489-5572-4AC5-99CA-7691F250A049}"/>
    <cellStyle name="Draw lines around data in range 2 2 5" xfId="7302" xr:uid="{D14E4105-7519-483E-B9AF-B9E2EDEAFBB4}"/>
    <cellStyle name="Draw lines around data in range 2 2 6" xfId="7401" xr:uid="{F75CC698-5B85-499A-9C5D-C6328462D336}"/>
    <cellStyle name="Draw lines around data in range 2 3" xfId="6264" xr:uid="{AC946D8C-19BC-42CB-9CDD-3D812D5D6ADF}"/>
    <cellStyle name="Draw lines around data in range 2 3 2" xfId="6601" xr:uid="{A440B70A-BBD4-4A6B-9BCB-8112F9323B04}"/>
    <cellStyle name="Draw lines around data in range 2 4" xfId="5553" xr:uid="{107A3ED1-8F45-4030-AD7C-3321F655B22F}"/>
    <cellStyle name="Draw lines around data in range 2 5" xfId="6017" xr:uid="{38534AFC-9679-4811-B47D-2689555D70C4}"/>
    <cellStyle name="Draw lines around data in range 2 6" xfId="7132" xr:uid="{3B7100C8-8AD4-4E8C-A8AE-C0225108455C}"/>
    <cellStyle name="Draw lines around data in range 2 7" xfId="7328" xr:uid="{27C4069C-2927-44B6-BCE3-E67F02D4F1A5}"/>
    <cellStyle name="Draw lines around data in range 3" xfId="3157" xr:uid="{3EA05CD8-8CA3-4FE5-9943-0BDD5ACF4CDE}"/>
    <cellStyle name="Draw lines around data in range 3 2" xfId="6352" xr:uid="{310FDAC2-9D4C-49F8-9851-DABD20F30FC8}"/>
    <cellStyle name="Draw lines around data in range 3 2 2" xfId="6689" xr:uid="{2A2EDA15-5C07-4248-8EF9-D0647C249B7F}"/>
    <cellStyle name="Draw lines around data in range 3 3" xfId="5666" xr:uid="{874EF2A4-9F27-49AF-A7C8-AF4DAA0E201A}"/>
    <cellStyle name="Draw lines around data in range 3 4" xfId="6088" xr:uid="{8BA9EA8B-DC17-4D89-9AE7-F658FA80F9C9}"/>
    <cellStyle name="Draw lines around data in range 3 5" xfId="7226" xr:uid="{50CCA86E-BCFA-4E69-BC7F-8ADFB50B240D}"/>
    <cellStyle name="Draw lines around data in range 3 6" xfId="6811" xr:uid="{1B568567-40C2-45A0-829C-CF44FE37FF60}"/>
    <cellStyle name="Draw lines around data in range 4" xfId="6192" xr:uid="{DD456E73-AF1B-40DF-A523-D7EBB34FEA2A}"/>
    <cellStyle name="Draw lines around data in range 4 2" xfId="6529" xr:uid="{1D3A9B5B-2013-49ED-9ED4-2D14448FFB92}"/>
    <cellStyle name="Draw lines around data in range 5" xfId="5316" xr:uid="{B4095173-67F2-4E3F-BD64-18ED2D2C9027}"/>
    <cellStyle name="Draw lines around data in range 6" xfId="6068" xr:uid="{FB32F151-6333-432B-BC32-6F16BC8B0FC9}"/>
    <cellStyle name="Draw lines around data in range 7" xfId="6960" xr:uid="{8D1B537B-2BA0-4AD9-A5EC-55AA1A920A00}"/>
    <cellStyle name="Draw lines around data in range 8" xfId="6992" xr:uid="{9FDEAB00-75DE-4C53-AF86-0FBD697698A6}"/>
    <cellStyle name="Draw shadow and lines within range" xfId="1431" xr:uid="{D83CCE45-8EC8-4265-9A4D-3C29150BE079}"/>
    <cellStyle name="Draw shadow and lines within range 2" xfId="3017" xr:uid="{0D1842F1-D995-4FFE-BEC6-ACB9091A48BE}"/>
    <cellStyle name="Draw shadow and lines within range 2 2" xfId="3232" xr:uid="{6E3A4868-FBFA-47C2-8C09-EADB41EBC74D}"/>
    <cellStyle name="Draw shadow and lines within range 2 2 2" xfId="6427" xr:uid="{A0A79CD9-1A88-4B7D-9BC1-1A34CF5BBC1E}"/>
    <cellStyle name="Draw shadow and lines within range 2 2 2 2" xfId="6764" xr:uid="{23D20604-53FA-4947-8178-ED335053E497}"/>
    <cellStyle name="Draw shadow and lines within range 2 2 3" xfId="5741" xr:uid="{59265E9B-04ED-473B-B4E9-31954F46ADB4}"/>
    <cellStyle name="Draw shadow and lines within range 2 2 4" xfId="5928" xr:uid="{EA107D5B-485F-42AE-BB57-58118FEE6756}"/>
    <cellStyle name="Draw shadow and lines within range 2 2 5" xfId="7301" xr:uid="{90D176CF-97CF-439A-BA28-04CF4E0F42BE}"/>
    <cellStyle name="Draw shadow and lines within range 2 2 6" xfId="7457" xr:uid="{AE54A3B0-EBA5-4BEF-9A6E-9EDD2D4657E2}"/>
    <cellStyle name="Draw shadow and lines within range 2 3" xfId="6263" xr:uid="{0403A96C-0FDE-4894-BAA5-A2F61CDDD1A1}"/>
    <cellStyle name="Draw shadow and lines within range 2 3 2" xfId="6600" xr:uid="{0C85779B-7912-4B8A-99CD-1156F278594A}"/>
    <cellStyle name="Draw shadow and lines within range 2 4" xfId="5552" xr:uid="{B2546CB7-BD32-4C56-ADBD-5BB1F6AE557A}"/>
    <cellStyle name="Draw shadow and lines within range 2 5" xfId="5052" xr:uid="{10FD4B56-F101-440F-8AC0-ACCA7E9928D0}"/>
    <cellStyle name="Draw shadow and lines within range 2 6" xfId="7131" xr:uid="{F05A04E4-07C3-4892-9B1B-3F4529A4D4FA}"/>
    <cellStyle name="Draw shadow and lines within range 2 7" xfId="7344" xr:uid="{98DC5A0D-4FB5-499C-AB65-51651732ED1E}"/>
    <cellStyle name="Draw shadow and lines within range 3" xfId="3158" xr:uid="{2578A786-8AD1-42F1-AA95-9F9BE7DC70F6}"/>
    <cellStyle name="Draw shadow and lines within range 3 2" xfId="6353" xr:uid="{9D8A7468-1415-486F-8CAC-CF67B19293B3}"/>
    <cellStyle name="Draw shadow and lines within range 3 2 2" xfId="6690" xr:uid="{D6227FF8-6FFF-4135-B72C-27D20056A950}"/>
    <cellStyle name="Draw shadow and lines within range 3 3" xfId="5667" xr:uid="{1ACE9BEE-6B3B-4AB8-B128-E77263884195}"/>
    <cellStyle name="Draw shadow and lines within range 3 4" xfId="5952" xr:uid="{9E28F785-285A-4918-96B3-25FDA5694F01}"/>
    <cellStyle name="Draw shadow and lines within range 3 5" xfId="7227" xr:uid="{185C1FF7-E9AA-404F-AD2D-9E397256FF42}"/>
    <cellStyle name="Draw shadow and lines within range 3 6" xfId="7333" xr:uid="{0D74B23C-6DB6-4FF5-A2A4-CE014736E1D8}"/>
    <cellStyle name="Draw shadow and lines within range 4" xfId="6193" xr:uid="{20FC91E3-EDED-4CCB-AC36-2A45DBB2058C}"/>
    <cellStyle name="Draw shadow and lines within range 4 2" xfId="6530" xr:uid="{7DF2E44E-62CB-4CA0-B098-BA4EAAAD535C}"/>
    <cellStyle name="Draw shadow and lines within range 5" xfId="5317" xr:uid="{03C3D146-669D-49FA-AA99-BF916FBC58F8}"/>
    <cellStyle name="Draw shadow and lines within range 6" xfId="6069" xr:uid="{0A3FF540-51D3-4B14-8A7F-8A72EBBF29A5}"/>
    <cellStyle name="Draw shadow and lines within range 7" xfId="6961" xr:uid="{A1C650A8-0FAE-44D8-A545-1320C19EE4CF}"/>
    <cellStyle name="Draw shadow and lines within range 8" xfId="6991" xr:uid="{B747EF6E-7F9B-409A-AB15-3FEA25240B89}"/>
    <cellStyle name="E&amp;Y House" xfId="1581" xr:uid="{F39C56ED-1F96-4739-A09F-145CA95A8269}"/>
    <cellStyle name="Emphasis 1" xfId="1582" xr:uid="{5F8853F9-42AA-4F13-BFE9-3AF7C2831AE6}"/>
    <cellStyle name="Emphasis 2" xfId="1583" xr:uid="{BABDB5E6-B8CF-4075-8F57-C57310E4D6B9}"/>
    <cellStyle name="Emphasis 3" xfId="1584" xr:uid="{C351E79D-CC79-444B-AF11-F39E17DBEC95}"/>
    <cellStyle name="ency [0]_laroux" xfId="1432" xr:uid="{D6F90A24-10A8-4743-9E8A-6F91FBD1EE73}"/>
    <cellStyle name="Enlarge title text, yellow on blue" xfId="1433" xr:uid="{618F4D1F-CBCF-4377-A20A-AFB1BB574591}"/>
    <cellStyle name="Enter Currency (0)" xfId="1434" xr:uid="{1A9C6123-6AA4-4AB2-B8F9-69673DF2398C}"/>
    <cellStyle name="Enter Currency (2)" xfId="1435" xr:uid="{EC5623A9-7A13-4D00-98C3-989DD4BDC926}"/>
    <cellStyle name="Enter Units (0)" xfId="1436" xr:uid="{9248C863-E582-49A3-9A3B-13F85BA39620}"/>
    <cellStyle name="Enter Units (1)" xfId="1437" xr:uid="{F20CB3E9-421C-4F5E-8B40-2C6C594E7613}"/>
    <cellStyle name="Enter Units (2)" xfId="1438" xr:uid="{6B30FB5E-EAED-4415-A41C-A66919A2FBCC}"/>
    <cellStyle name="Entered" xfId="1439" xr:uid="{D0911BA8-7315-4A19-920F-CFC343C1AB06}"/>
    <cellStyle name="Euro" xfId="737" xr:uid="{975CA834-4EB3-4E4D-AC2E-F54558FB9E7D}"/>
    <cellStyle name="Euro 2" xfId="738" xr:uid="{6579DCA5-703E-4984-9DD9-E6760CBD147A}"/>
    <cellStyle name="Euro 2 2" xfId="739" xr:uid="{808232EC-7F9D-4EC5-9EA5-237E7821103D}"/>
    <cellStyle name="Euro 2 3" xfId="740" xr:uid="{FF8DCED5-746E-468A-8887-55FEA148A0CF}"/>
    <cellStyle name="Euro 2 4" xfId="741" xr:uid="{FFF5D778-0493-4DFD-985D-5F870A6EE75E}"/>
    <cellStyle name="Euro 2 5" xfId="742" xr:uid="{44B7049B-D7E2-4B85-9977-AB03E64142C9}"/>
    <cellStyle name="Euro 3" xfId="743" xr:uid="{05CED1F4-CCCF-431B-A48C-CD2C4BD7E9DB}"/>
    <cellStyle name="Euro 4" xfId="744" xr:uid="{8908BBFD-30C3-4C91-A26E-233446EA0519}"/>
    <cellStyle name="Euro 5" xfId="745" xr:uid="{8749688A-3E4F-49A3-BF32-ADEAD71E6BC7}"/>
    <cellStyle name="Euro 6" xfId="746" xr:uid="{DBEB20DD-C47E-4B34-B6AD-05FDCCAB2E06}"/>
    <cellStyle name="Explanatory Text 10" xfId="747" xr:uid="{06E3DC7A-7B00-4C9E-A2E3-6C41F2494EDC}"/>
    <cellStyle name="Explanatory Text 10 2" xfId="4223" xr:uid="{E6E56DC8-89F9-4012-8735-98D6E0BD6669}"/>
    <cellStyle name="Explanatory Text 11" xfId="748" xr:uid="{BD0A508F-6C88-4189-B6B2-A5D6488DCBA1}"/>
    <cellStyle name="Explanatory Text 11 2" xfId="4224" xr:uid="{A9161B8F-FBCF-44F4-9E43-F5EF355A3006}"/>
    <cellStyle name="Explanatory Text 12" xfId="749" xr:uid="{C9BFCF74-4752-470A-B58D-66C93D08A329}"/>
    <cellStyle name="Explanatory Text 12 2" xfId="4225" xr:uid="{3F3535DC-17D6-41B5-940E-EB0437C52FFB}"/>
    <cellStyle name="Explanatory Text 13" xfId="750" xr:uid="{EF7FEA1E-506B-49A2-B0FF-2A4790C72F6B}"/>
    <cellStyle name="Explanatory Text 13 2" xfId="4226" xr:uid="{B20554CB-8D43-4069-A00E-0A13A903386E}"/>
    <cellStyle name="Explanatory Text 14" xfId="751" xr:uid="{9DF974D0-B204-4F0C-ADA6-E343DBDDD7B5}"/>
    <cellStyle name="Explanatory Text 14 2" xfId="4227" xr:uid="{B01AC1FF-B9A6-409F-A281-D6F822AA1F11}"/>
    <cellStyle name="Explanatory Text 15" xfId="1359" xr:uid="{BF44F479-2595-4AAB-B6F3-1CF443D71A10}"/>
    <cellStyle name="Explanatory Text 16" xfId="4228" xr:uid="{117DD2C4-81BD-4BFD-88C8-1A231CB081BC}"/>
    <cellStyle name="Explanatory Text 17" xfId="4229" xr:uid="{ADEAF9AB-EDA8-4240-A2AB-1E295771B84B}"/>
    <cellStyle name="Explanatory Text 18" xfId="4230" xr:uid="{B5B38E7C-0F8E-413F-B88D-3C570CF69314}"/>
    <cellStyle name="Explanatory Text 19" xfId="4231" xr:uid="{8188D01F-4253-4FDB-A0BB-0B57D0EEAA8B}"/>
    <cellStyle name="Explanatory Text 2" xfId="752" xr:uid="{3DA4277C-2CCE-4F4E-AF6C-BCFD5778311C}"/>
    <cellStyle name="Explanatory Text 2 2" xfId="4746" xr:uid="{E67648BE-B968-4633-B244-DFB1E775A042}"/>
    <cellStyle name="Explanatory Text 2 3" xfId="4232" xr:uid="{E44C2B69-4F36-44B9-8405-3B12C141EF08}"/>
    <cellStyle name="Explanatory Text 20" xfId="4233" xr:uid="{CB67C457-EF9E-46F4-A305-AAF16281B716}"/>
    <cellStyle name="Explanatory Text 21" xfId="4234" xr:uid="{F3B7EABB-9831-40D3-BDC2-873156A049F3}"/>
    <cellStyle name="Explanatory Text 21 2" xfId="4235" xr:uid="{AD9FE8A0-6AFF-455E-B21F-2A2BF0B98211}"/>
    <cellStyle name="Explanatory Text 22" xfId="4236" xr:uid="{13D62902-CEA7-4E80-91B5-6512F2445A46}"/>
    <cellStyle name="Explanatory Text 22 2" xfId="4747" xr:uid="{C2A7921F-C2B5-4EBE-B744-F6C3CB9B7288}"/>
    <cellStyle name="Explanatory Text 23" xfId="4222" xr:uid="{DE991FC4-2DF9-4655-A2AD-AD165D1354A7}"/>
    <cellStyle name="Explanatory Text 24" xfId="4748" xr:uid="{36E7B19D-F29D-4D7D-A6A6-0260EBCFC04F}"/>
    <cellStyle name="Explanatory Text 25" xfId="4749" xr:uid="{FE90D9B2-1F0C-4829-A811-F288913AFA96}"/>
    <cellStyle name="Explanatory Text 26" xfId="3472" xr:uid="{1E8A13D1-0F4B-437C-B25C-44D20627FFCC}"/>
    <cellStyle name="Explanatory Text 3" xfId="753" xr:uid="{CD643370-B278-499D-AA51-07B0455BBE0C}"/>
    <cellStyle name="Explanatory Text 3 2" xfId="4237" xr:uid="{E5393CEE-C696-4BF8-B6E7-2D2ED7D8C949}"/>
    <cellStyle name="Explanatory Text 4" xfId="754" xr:uid="{C61F8612-F98A-41CA-BF09-67115C7F36E4}"/>
    <cellStyle name="Explanatory Text 4 2" xfId="4238" xr:uid="{2AEFFF1B-EA28-43BE-86EA-54FA4A32B714}"/>
    <cellStyle name="Explanatory Text 5" xfId="755" xr:uid="{759E9E48-058E-4932-8D1A-DED9AF2E0335}"/>
    <cellStyle name="Explanatory Text 5 2" xfId="4239" xr:uid="{11130F76-7493-445C-B22B-8ACEB7C2A117}"/>
    <cellStyle name="Explanatory Text 6" xfId="756" xr:uid="{B8FEF8A3-E71E-4CEB-9996-2EA57F72B09C}"/>
    <cellStyle name="Explanatory Text 6 2" xfId="4240" xr:uid="{353CE3F3-1CB9-4D1C-903D-125D2CACD79E}"/>
    <cellStyle name="Explanatory Text 7" xfId="757" xr:uid="{5DCACDEE-7B46-4E6D-9D93-8CA307274933}"/>
    <cellStyle name="Explanatory Text 7 2" xfId="4241" xr:uid="{AF4E2BDB-F7F2-47CF-BB19-1BE929550AD4}"/>
    <cellStyle name="Explanatory Text 8" xfId="758" xr:uid="{3A21372D-162A-4D13-A00E-686F3313AB4E}"/>
    <cellStyle name="Explanatory Text 8 2" xfId="4242" xr:uid="{D0BFA7FE-D20B-4481-BC47-E387E8F57A6F}"/>
    <cellStyle name="Explanatory Text 9" xfId="759" xr:uid="{5DE8C740-0CC6-403B-BCE3-BDC68EAAB80E}"/>
    <cellStyle name="Explanatory Text 9 2" xfId="4243" xr:uid="{41A2C34A-7596-4CE0-9A83-0394E92B0785}"/>
    <cellStyle name="Fixed" xfId="760" xr:uid="{BD1449B9-07DD-449D-BDDE-933AB9AEE900}"/>
    <cellStyle name="Fixed 2" xfId="761" xr:uid="{E19D4336-621B-4DD3-84CE-5A19739E4CE1}"/>
    <cellStyle name="Fixed 2 2" xfId="762" xr:uid="{C954FCCF-D135-48B6-86BA-4785ECF2BEE5}"/>
    <cellStyle name="Fixed 2 3" xfId="763" xr:uid="{AE04F0C6-2D3A-4DE2-9306-32AC61B6466C}"/>
    <cellStyle name="Fixed 2 4" xfId="764" xr:uid="{C88C1F76-5549-4831-AF38-B161E46C7079}"/>
    <cellStyle name="Fixed 2 5" xfId="765" xr:uid="{475D382F-A069-4107-BEC0-6E1C110127DB}"/>
    <cellStyle name="Fixed 3" xfId="766" xr:uid="{EAEB96DC-E67E-4D06-9715-12CAD70AD6BC}"/>
    <cellStyle name="Fixed 4" xfId="767" xr:uid="{15EB8701-51E8-49CB-B3D6-C8B9E006C298}"/>
    <cellStyle name="Fixed 5" xfId="768" xr:uid="{FFE01660-99D1-457A-B135-15827AE149E9}"/>
    <cellStyle name="Fixed 6" xfId="769" xr:uid="{C60A3122-D274-4C5D-9310-F40B145ECFD4}"/>
    <cellStyle name="Followed Hyperlink 2" xfId="3250" xr:uid="{31C88042-20FC-4FE8-A47B-77A51FBE7112}"/>
    <cellStyle name="Followed Hyperlink 2 2" xfId="3372" xr:uid="{9B99633C-AD67-4BE4-850B-A6D5F49B4B57}"/>
    <cellStyle name="Followed Hyperlink 2 3" xfId="3402" xr:uid="{F6198C0E-48AC-4573-A466-5DBB44C20DFA}"/>
    <cellStyle name="Followed Hyperlink 3" xfId="3340" xr:uid="{1B1F60FE-F140-4061-B7B9-3FAA7BC9A69D}"/>
    <cellStyle name="Followed Hyperlink 3 2" xfId="3437" xr:uid="{B3E9EAF4-2E49-48BD-968E-89E99F3AC0F9}"/>
    <cellStyle name="Followed Hyperlink 4" xfId="3334" xr:uid="{6CD63CE8-6E79-4D65-BD26-B24C7310611A}"/>
    <cellStyle name="Followed Hyperlink 5" xfId="4929" xr:uid="{06257774-806B-44C4-972D-831180B68321}"/>
    <cellStyle name="Format a column of totals" xfId="1440" xr:uid="{4DD96069-70A7-492E-A633-7BE147E64238}"/>
    <cellStyle name="Format a row of totals" xfId="1441" xr:uid="{8595CD43-32F4-4782-A9B3-73CEC7060E7C}"/>
    <cellStyle name="Format a row of totals 2" xfId="2876" xr:uid="{DEEB0F95-BB6F-4912-BE2B-79BF8D453494}"/>
    <cellStyle name="Format a row of totals 2 2" xfId="3202" xr:uid="{C8D19AA4-7DD1-4D49-B19C-7A959586EC97}"/>
    <cellStyle name="Format a row of totals 2 2 2" xfId="6397" xr:uid="{4B4C4C06-FEA2-4732-B2D4-E28549655578}"/>
    <cellStyle name="Format a row of totals 2 2 2 2" xfId="6734" xr:uid="{876D29C7-102C-4A80-95AB-C22CEEBB5A4F}"/>
    <cellStyle name="Format a row of totals 2 2 3" xfId="5711" xr:uid="{341153A5-0210-485C-A600-95E8B658D024}"/>
    <cellStyle name="Format a row of totals 2 2 4" xfId="6085" xr:uid="{800A2638-C422-48EE-A16F-E385E4E23F2F}"/>
    <cellStyle name="Format a row of totals 2 2 5" xfId="7271" xr:uid="{EB8C6A52-4F45-4669-B568-3915CEB113BE}"/>
    <cellStyle name="Format a row of totals 2 2 6" xfId="7415" xr:uid="{81C5E7B2-7109-4A28-86DC-441ADB2E0036}"/>
    <cellStyle name="Format a row of totals 2 3" xfId="6231" xr:uid="{51AE48A7-DFE5-4E8B-82C8-4B7ABA5C0802}"/>
    <cellStyle name="Format a row of totals 2 3 2" xfId="6568" xr:uid="{31DF95CF-4C5B-4904-A1F5-851D4523B208}"/>
    <cellStyle name="Format a row of totals 2 4" xfId="5477" xr:uid="{2AEEC84B-BD77-4B6F-88C3-99B51DB4F0E0}"/>
    <cellStyle name="Format a row of totals 2 5" xfId="6036" xr:uid="{0699D1B3-0252-4414-9547-9A742675369F}"/>
    <cellStyle name="Format a row of totals 2 6" xfId="7078" xr:uid="{88FC4003-E2B0-45C4-8E75-8DE8314AB4B3}"/>
    <cellStyle name="Format a row of totals 2 7" xfId="6833" xr:uid="{2014D8B0-FF67-4249-8B4B-290A091E23ED}"/>
    <cellStyle name="Format a row of totals 3" xfId="3159" xr:uid="{A54237EE-E292-45B8-B9B2-C3B1A30AA0BB}"/>
    <cellStyle name="Format a row of totals 3 2" xfId="6354" xr:uid="{DA97E3FF-D047-454E-8CE2-0CC727E22516}"/>
    <cellStyle name="Format a row of totals 3 2 2" xfId="6691" xr:uid="{1357F385-91BD-4344-925E-0BC13CD78DCB}"/>
    <cellStyle name="Format a row of totals 3 3" xfId="5668" xr:uid="{76E5461B-7A8A-4BAF-8200-1C3A30D6DEB4}"/>
    <cellStyle name="Format a row of totals 3 4" xfId="6087" xr:uid="{590BDB68-E6C5-4032-A1C5-474A4DEE7CA1}"/>
    <cellStyle name="Format a row of totals 3 5" xfId="7228" xr:uid="{A7B5B88E-8022-48D6-9770-3CAF66F3F04A}"/>
    <cellStyle name="Format a row of totals 3 6" xfId="7357" xr:uid="{E842915A-6844-4578-9B8C-76A2D6D737B2}"/>
    <cellStyle name="Format a row of totals 4" xfId="6194" xr:uid="{C8760A25-9DCA-421A-AE2F-4C65EC0D7A62}"/>
    <cellStyle name="Format a row of totals 4 2" xfId="6531" xr:uid="{E09EA221-C79B-441E-A796-48B4CAE704F2}"/>
    <cellStyle name="Format a row of totals 5" xfId="5318" xr:uid="{99DFDFAC-522F-4D87-ACE0-F5161B7CFAD3}"/>
    <cellStyle name="Format a row of totals 6" xfId="6067" xr:uid="{914AA9B1-8CB0-4A32-BDBF-122F45D3AEA4}"/>
    <cellStyle name="Format a row of totals 7" xfId="6962" xr:uid="{F932E1C2-BCFE-4968-BF68-60CF67485B7B}"/>
    <cellStyle name="Format a row of totals 8" xfId="7123" xr:uid="{7F6D8152-114E-4CB8-A0A6-806D79C9E79A}"/>
    <cellStyle name="Format text as bold, black on yello" xfId="1442" xr:uid="{1C3F150A-C6CB-490E-B693-4AB7328DE2D6}"/>
    <cellStyle name="Format text as bold, black on yello 2" xfId="2875" xr:uid="{1F81FDC9-6D9B-47DB-8B11-DB0C3AB420CA}"/>
    <cellStyle name="Format text as bold, black on yello 2 2" xfId="3201" xr:uid="{9EEF3C3E-6C8E-462D-A339-0F3EA91C2C64}"/>
    <cellStyle name="Format text as bold, black on yello 2 2 2" xfId="6396" xr:uid="{425216DF-42F9-4CBF-9296-67E2B607E4C2}"/>
    <cellStyle name="Format text as bold, black on yello 2 2 2 2" xfId="6733" xr:uid="{0EC602A9-2D11-443F-B14D-B954446AADE8}"/>
    <cellStyle name="Format text as bold, black on yello 2 2 3" xfId="5710" xr:uid="{7904968E-B04F-4622-A689-5DE719E85D42}"/>
    <cellStyle name="Format text as bold, black on yello 2 2 4" xfId="5004" xr:uid="{B1D441FC-5A5F-4BB7-88F9-B0628A8493A5}"/>
    <cellStyle name="Format text as bold, black on yello 2 2 5" xfId="7270" xr:uid="{4A6C46DC-B09D-48E4-9814-067308797433}"/>
    <cellStyle name="Format text as bold, black on yello 2 2 6" xfId="7416" xr:uid="{C74E36AD-D904-4039-97A2-297E0DED7E03}"/>
    <cellStyle name="Format text as bold, black on yello 2 3" xfId="6230" xr:uid="{CA110A40-771C-4D84-934A-EC38599C31EA}"/>
    <cellStyle name="Format text as bold, black on yello 2 3 2" xfId="6567" xr:uid="{72EF804B-BD90-4CDD-B30B-69CF2256859B}"/>
    <cellStyle name="Format text as bold, black on yello 2 4" xfId="5476" xr:uid="{EF05E723-9E72-4532-8F88-B133FE79B2CA}"/>
    <cellStyle name="Format text as bold, black on yello 2 5" xfId="6037" xr:uid="{37320599-5540-46D6-BD33-AD96388E9028}"/>
    <cellStyle name="Format text as bold, black on yello 2 6" xfId="7077" xr:uid="{096175AF-FBC1-4A2A-B59D-5B1E78C66BB7}"/>
    <cellStyle name="Format text as bold, black on yello 2 7" xfId="6896" xr:uid="{03A1D62B-7C7D-4460-97B2-3ADF6F23A88C}"/>
    <cellStyle name="Format text as bold, black on yello 3" xfId="3160" xr:uid="{141728C7-BDF2-4A2C-94B7-2E295A12D8A1}"/>
    <cellStyle name="Format text as bold, black on yello 3 2" xfId="6355" xr:uid="{A6D0ADEA-59BC-4DA1-ACB5-EF35E80E6924}"/>
    <cellStyle name="Format text as bold, black on yello 3 2 2" xfId="6692" xr:uid="{7438FE4E-1055-4B3E-B8D8-774270184B42}"/>
    <cellStyle name="Format text as bold, black on yello 3 3" xfId="5669" xr:uid="{CC45ECC2-D10A-40CE-BB4B-EF811A2DAA7F}"/>
    <cellStyle name="Format text as bold, black on yello 3 4" xfId="5966" xr:uid="{63FF9847-4850-456A-829E-3029E46D5D67}"/>
    <cellStyle name="Format text as bold, black on yello 3 5" xfId="7229" xr:uid="{1E6A7723-70CB-4440-A25D-AB22DFA4C0EC}"/>
    <cellStyle name="Format text as bold, black on yello 3 6" xfId="6973" xr:uid="{609CCC79-F5F0-4422-85FB-74C4472EEDF3}"/>
    <cellStyle name="Format text as bold, black on yello 4" xfId="6195" xr:uid="{93B8BBAA-5E3F-4B82-8409-6C65088B3F29}"/>
    <cellStyle name="Format text as bold, black on yello 4 2" xfId="6532" xr:uid="{D2AC9166-8B5A-4D0D-A729-6177B3A1B808}"/>
    <cellStyle name="Format text as bold, black on yello 5" xfId="5319" xr:uid="{8AA6CCE6-C948-4528-81BF-7E741C999826}"/>
    <cellStyle name="Format text as bold, black on yello 6" xfId="6066" xr:uid="{9DA62B08-BA3F-4F65-B348-AEB56BA7A551}"/>
    <cellStyle name="Format text as bold, black on yello 7" xfId="6963" xr:uid="{D7F17578-21D8-4962-8D1A-190C2346EF77}"/>
    <cellStyle name="Format text as bold, black on yello 8" xfId="6969" xr:uid="{B7080EBF-32B9-4B66-8251-7018EE1BF4B5}"/>
    <cellStyle name="Good 10" xfId="770" xr:uid="{4458F327-EEB1-4E2C-8492-C8A91E0B1BF8}"/>
    <cellStyle name="Good 10 2" xfId="4245" xr:uid="{F301F01E-B432-41A2-AF16-4049B42D75BF}"/>
    <cellStyle name="Good 11" xfId="771" xr:uid="{1E2BEB4A-552E-4BB0-866D-F1B25FDE2DDA}"/>
    <cellStyle name="Good 11 2" xfId="4246" xr:uid="{D19BD6CB-A98B-4041-89BD-3E86AAB626B9}"/>
    <cellStyle name="Good 12" xfId="772" xr:uid="{43598402-EB59-499F-81B1-15B2B3D9E0B0}"/>
    <cellStyle name="Good 12 2" xfId="4247" xr:uid="{1C3D5A85-EE6F-46CA-814D-CF8ECB36AFC0}"/>
    <cellStyle name="Good 13" xfId="773" xr:uid="{AC8FEABF-0EAD-4C8F-9488-FBB4777E9CB7}"/>
    <cellStyle name="Good 13 2" xfId="4248" xr:uid="{3F837EAA-725F-4A3C-9808-C340DD05AE81}"/>
    <cellStyle name="Good 14" xfId="774" xr:uid="{F258EA94-4FFB-4CA9-8288-41698EB871E7}"/>
    <cellStyle name="Good 14 2" xfId="4249" xr:uid="{623E2511-6084-445C-8858-D24349E54610}"/>
    <cellStyle name="Good 15" xfId="1350" xr:uid="{31777F74-F714-4141-8B4C-BDBF48C00124}"/>
    <cellStyle name="Good 16" xfId="4250" xr:uid="{53C53152-3AA2-4B0E-AF9A-7BB8F70C67A0}"/>
    <cellStyle name="Good 17" xfId="4251" xr:uid="{338220E5-19FF-4FA5-93B9-DA78155C626F}"/>
    <cellStyle name="Good 18" xfId="4252" xr:uid="{2969205D-5741-45EB-9305-4A34D0BB620A}"/>
    <cellStyle name="Good 19" xfId="4253" xr:uid="{F0EFF1B9-8E3E-4A37-B3EA-05431342E398}"/>
    <cellStyle name="Good 2" xfId="775" xr:uid="{0AFA7A55-C81E-4D68-BF3A-AF0BA272EF93}"/>
    <cellStyle name="Good 2 2" xfId="4750" xr:uid="{785A6A33-1B42-4E49-99DE-80854DB6282B}"/>
    <cellStyle name="Good 2 3" xfId="4254" xr:uid="{34B94778-98BE-40B5-BDEC-5CBE005704FF}"/>
    <cellStyle name="Good 20" xfId="4255" xr:uid="{EFAC03ED-B2EA-4ECA-9EBF-165C5036518F}"/>
    <cellStyle name="Good 21" xfId="4256" xr:uid="{6ACD873B-29C8-47A0-9EF6-F022B0B2C832}"/>
    <cellStyle name="Good 21 2" xfId="4257" xr:uid="{F03791D3-C21E-40E0-B3AB-EBBF935A7353}"/>
    <cellStyle name="Good 22" xfId="4258" xr:uid="{3B24A9DC-ECBF-4AC7-8D07-01AE9FFD7EDA}"/>
    <cellStyle name="Good 22 2" xfId="4751" xr:uid="{B9EE3882-368F-40AE-8457-35797C737378}"/>
    <cellStyle name="Good 23" xfId="4244" xr:uid="{4795B1F3-50B1-42AB-88DC-0F9CD9B443A0}"/>
    <cellStyle name="Good 24" xfId="4752" xr:uid="{149974A4-8C55-4886-BF14-06925CEB540D}"/>
    <cellStyle name="Good 25" xfId="4753" xr:uid="{37190905-AA31-47EE-A9F4-ECDCF5DC6F5D}"/>
    <cellStyle name="Good 26" xfId="3469" xr:uid="{288F49C1-EEF5-45C9-8DF1-3C2F65E0C78E}"/>
    <cellStyle name="Good 3" xfId="776" xr:uid="{9A98D45B-FED7-412F-873C-BF78B3FAAF71}"/>
    <cellStyle name="Good 3 2" xfId="4259" xr:uid="{46D4130C-AAE7-477D-8489-2B30033A0677}"/>
    <cellStyle name="Good 4" xfId="777" xr:uid="{DDAA120E-A3BF-45EA-9924-1E30F0B94000}"/>
    <cellStyle name="Good 4 2" xfId="4260" xr:uid="{5991BCE2-6453-4A37-9213-B3D89FDD0673}"/>
    <cellStyle name="Good 5" xfId="778" xr:uid="{4692B65C-2EC7-43B4-B95E-074213863564}"/>
    <cellStyle name="Good 5 2" xfId="4261" xr:uid="{301A2FD5-7B20-49F2-B35B-5326F8B9BDD0}"/>
    <cellStyle name="Good 6" xfId="779" xr:uid="{79401037-82A5-488C-BD30-672A6D4ACB05}"/>
    <cellStyle name="Good 6 2" xfId="4262" xr:uid="{E2F7BCC5-2509-48F1-915B-7F98AE113F52}"/>
    <cellStyle name="Good 7" xfId="780" xr:uid="{6B2B6139-B331-4DB1-9209-FB399BDA36C1}"/>
    <cellStyle name="Good 7 2" xfId="4263" xr:uid="{A6E0F0CD-F853-4546-8161-8FD2DE35770C}"/>
    <cellStyle name="Good 8" xfId="781" xr:uid="{626AEA42-F935-4776-8D70-C6F337CA10E4}"/>
    <cellStyle name="Good 8 2" xfId="4264" xr:uid="{77B3A48D-41DB-4B27-9FD1-D03ADBDE6654}"/>
    <cellStyle name="Good 9" xfId="782" xr:uid="{700138E4-D275-4AAB-9CFC-6B5008DA7C08}"/>
    <cellStyle name="Good 9 2" xfId="4265" xr:uid="{EB443E6F-395B-423F-B2A1-941697849188}"/>
    <cellStyle name="Grey" xfId="783" xr:uid="{EB57BF82-F1B6-43F8-8850-24012FD7F50D}"/>
    <cellStyle name="HEADER" xfId="1585" xr:uid="{FE98AC1E-C54F-48B1-B978-CC6B3FC9487D}"/>
    <cellStyle name="Header - Style1" xfId="1586" xr:uid="{3362ADE3-9C80-4697-A1BD-86F64C7C7330}"/>
    <cellStyle name="Header1" xfId="784" xr:uid="{4A4C1FDD-2DCD-4686-A1B3-0849302B5D52}"/>
    <cellStyle name="Header2" xfId="785" xr:uid="{F464EB68-FA90-4E2A-A0B3-6B6E84F0BCEB}"/>
    <cellStyle name="Header2 2" xfId="3045" xr:uid="{298D3DAC-00D2-4B7A-8C15-786B0342FDA9}"/>
    <cellStyle name="Header2 2 2" xfId="3245" xr:uid="{946AEE19-5E55-4771-B22C-88C60112B1F2}"/>
    <cellStyle name="Header2 2 2 2" xfId="6439" xr:uid="{B3966F2B-6EEE-4C46-B690-641813801333}"/>
    <cellStyle name="Header2 2 2 2 2" xfId="6776" xr:uid="{B6BAB830-295F-4F4B-829F-C846D1B5F168}"/>
    <cellStyle name="Header2 2 2 3" xfId="5753" xr:uid="{68D6FAA2-0F45-4739-8CF8-3199DEB446B5}"/>
    <cellStyle name="Header2 2 2 4" xfId="5921" xr:uid="{F1FBA9A8-A767-4197-88C3-29F8D94B2998}"/>
    <cellStyle name="Header2 2 2 5" xfId="7313" xr:uid="{FAE8BA20-EA50-47E5-8434-49B2E004C6A0}"/>
    <cellStyle name="Header2 2 2 6" xfId="7393" xr:uid="{F85F7E5C-BE36-4AE2-8EF0-FC0F2602F203}"/>
    <cellStyle name="Header2 2 3" xfId="5577" xr:uid="{27BAF219-7531-404B-9503-F326BF6A6634}"/>
    <cellStyle name="Header2 2 4" xfId="6004" xr:uid="{DCDE86E7-20FC-44B5-8A3E-D0FDBD52B2DD}"/>
    <cellStyle name="Header2 2 5" xfId="7155" xr:uid="{F7D3624B-995D-4D29-A2A9-8844D1E96D30}"/>
    <cellStyle name="Header2 3" xfId="2757" xr:uid="{D8046B31-7F2B-4F6A-B453-4AD90134B93F}"/>
    <cellStyle name="Header2 3 2" xfId="3180" xr:uid="{FBA2C4B3-2BA5-4FC4-BE78-9CD69070AD75}"/>
    <cellStyle name="Header2 3 2 2" xfId="6375" xr:uid="{F11D791F-75B9-4790-9A07-E0E7C83EF261}"/>
    <cellStyle name="Header2 3 2 2 2" xfId="6712" xr:uid="{7A50AC5F-C202-4FA4-B774-7BBD02998A12}"/>
    <cellStyle name="Header2 3 2 3" xfId="5689" xr:uid="{2C72BAE5-1F99-4CE8-AA0A-2DAAE8581D0C}"/>
    <cellStyle name="Header2 3 2 4" xfId="5953" xr:uid="{2717CA20-A16A-4575-BC4E-905B0FC37FD5}"/>
    <cellStyle name="Header2 3 2 5" xfId="7249" xr:uid="{4FC46D97-FB07-48B3-8310-3AF1512E71F4}"/>
    <cellStyle name="Header2 3 2 6" xfId="7427" xr:uid="{0B3E501C-7E03-4EC9-B342-40D36264BB2A}"/>
    <cellStyle name="Header2 3 3" xfId="6210" xr:uid="{276935DD-1AB3-46DA-9616-DAB23E5441E8}"/>
    <cellStyle name="Header2 3 3 2" xfId="6547" xr:uid="{D68BFCE7-0289-4863-A98D-DFEF56F75021}"/>
    <cellStyle name="Header2 3 4" xfId="5423" xr:uid="{D6DC1FB2-6373-4010-9860-C582CCE4E839}"/>
    <cellStyle name="Header2 3 5" xfId="6046" xr:uid="{D4D11D80-2845-436C-A72E-82C0B90D294A}"/>
    <cellStyle name="Header2 3 6" xfId="7031" xr:uid="{309EF990-398D-4788-8249-18798683D98C}"/>
    <cellStyle name="Header2 3 7" xfId="6976" xr:uid="{0F57A08F-4449-4B54-9DA3-02B46B0B6804}"/>
    <cellStyle name="Header2 4" xfId="5155" xr:uid="{8381EE9B-51FE-49C8-B41A-57B3D42BCE04}"/>
    <cellStyle name="Header2 5" xfId="5384" xr:uid="{FF043940-86AE-4DFD-A45E-FE3D642C9068}"/>
    <cellStyle name="headerStyleStringLeft" xfId="786" xr:uid="{F74D0FA6-81CD-4AC8-872F-A0E7A70D4061}"/>
    <cellStyle name="headerStyleStringLeft 2" xfId="787" xr:uid="{79797B6A-D28B-4055-917C-69B48F4B6D25}"/>
    <cellStyle name="headerStyleStringLeft 3" xfId="788" xr:uid="{1E60ED28-F152-462A-AB9E-788B212F1E70}"/>
    <cellStyle name="headerStyleStringRight" xfId="789" xr:uid="{3BFB31B9-7155-4A45-ACC6-1C2A98D118FD}"/>
    <cellStyle name="headerStyleStringRight 2" xfId="790" xr:uid="{A4EB260D-8F86-4974-9A11-3B2D61094A34}"/>
    <cellStyle name="headerStyleStringRight 3" xfId="791" xr:uid="{E394094D-93E2-4BED-8FF2-1639EC71461B}"/>
    <cellStyle name="Heading" xfId="1587" xr:uid="{D78AD264-42D6-4A02-AF1B-4187E587D28B}"/>
    <cellStyle name="Heading 1" xfId="4" builtinId="16" customBuiltin="1"/>
    <cellStyle name="Heading 1 10" xfId="792" xr:uid="{B43729ED-D87A-432C-91B7-7768BADDA0B4}"/>
    <cellStyle name="Heading 1 10 2" xfId="4267" xr:uid="{39BC94FE-0715-4A4F-9862-ED4DB02F43A5}"/>
    <cellStyle name="Heading 1 11" xfId="793" xr:uid="{F2175E7C-F9D2-4614-97FE-612E1A646DC5}"/>
    <cellStyle name="Heading 1 11 2" xfId="4268" xr:uid="{A6178535-16FA-4762-869A-76BBA9A31135}"/>
    <cellStyle name="Heading 1 12" xfId="794" xr:uid="{D1FB7210-DF45-4F9C-8BE9-4AC14ECF05A4}"/>
    <cellStyle name="Heading 1 12 2" xfId="4269" xr:uid="{2CD0BE7B-F2F2-4F79-9351-46D4734184FA}"/>
    <cellStyle name="Heading 1 13" xfId="795" xr:uid="{A743880D-7501-45DF-B0B3-8AFD6F0E1C29}"/>
    <cellStyle name="Heading 1 13 2" xfId="4270" xr:uid="{E84E9F3B-AEC5-4AAC-BE30-46FD448663BE}"/>
    <cellStyle name="Heading 1 14" xfId="796" xr:uid="{06CD1ED3-4875-4C3A-9EB5-B36394582948}"/>
    <cellStyle name="Heading 1 14 2" xfId="4271" xr:uid="{A3451BB6-0A0E-4349-B10B-C25E6B6B4686}"/>
    <cellStyle name="Heading 1 15" xfId="1346" xr:uid="{B6D5D05C-D6CF-4157-B929-45802F62EAC3}"/>
    <cellStyle name="Heading 1 16" xfId="4272" xr:uid="{9BE01395-10F1-4DDA-99BC-992655DC1E17}"/>
    <cellStyle name="Heading 1 17" xfId="4273" xr:uid="{B6CD2B67-A0EB-4578-BA1C-FD73E5CD7C6F}"/>
    <cellStyle name="Heading 1 18" xfId="4274" xr:uid="{F87793C1-5B89-458E-97FF-D30E98F505DE}"/>
    <cellStyle name="Heading 1 19" xfId="4275" xr:uid="{8716AB16-FF05-4B44-A240-F265CD34C4DB}"/>
    <cellStyle name="Heading 1 2" xfId="797" xr:uid="{181F0A3C-9BC5-44FC-82B8-98EA8FABE144}"/>
    <cellStyle name="Heading 1 2 2" xfId="4754" xr:uid="{4310A145-0522-41C4-88E4-868A2C28DCDD}"/>
    <cellStyle name="Heading 1 2 3" xfId="4276" xr:uid="{9D91917A-8F22-401F-A477-21898AD9FFDD}"/>
    <cellStyle name="Heading 1 20" xfId="4277" xr:uid="{C67C8154-DD15-473A-906E-5C6DFA6138E7}"/>
    <cellStyle name="Heading 1 21" xfId="4278" xr:uid="{9C05537B-4A58-4A20-9CE5-81D06F97F49B}"/>
    <cellStyle name="Heading 1 21 2" xfId="4279" xr:uid="{14F88C93-A041-4A3A-9108-D69F589D2EEE}"/>
    <cellStyle name="Heading 1 22" xfId="4280" xr:uid="{30CC5482-ADAE-4776-8056-11129BC7F651}"/>
    <cellStyle name="Heading 1 22 2" xfId="4755" xr:uid="{F7ABFBD5-7188-473F-AB11-73AEDCFAF158}"/>
    <cellStyle name="Heading 1 23" xfId="4266" xr:uid="{4DE35980-6F0C-453B-A572-B27B5A72FE57}"/>
    <cellStyle name="Heading 1 24" xfId="4756" xr:uid="{786968D3-5205-4252-8295-6227D219F50E}"/>
    <cellStyle name="Heading 1 25" xfId="4757" xr:uid="{260D9C16-5D6A-47F2-8C06-E817D8C7AA9F}"/>
    <cellStyle name="Heading 1 3" xfId="798" xr:uid="{A5425FE1-F51B-41E8-8F0E-B8C4187EE488}"/>
    <cellStyle name="Heading 1 3 2" xfId="4281" xr:uid="{499882CE-A9D3-4F84-B9DA-BD7F5C026B0A}"/>
    <cellStyle name="Heading 1 4" xfId="799" xr:uid="{67E90405-F8DE-41CC-BED8-36C911DB50D6}"/>
    <cellStyle name="Heading 1 4 2" xfId="4282" xr:uid="{C09EA698-E126-467D-B19D-FB9E17A58304}"/>
    <cellStyle name="Heading 1 5" xfId="800" xr:uid="{661F8081-AE77-4655-8BB8-156665CEEB08}"/>
    <cellStyle name="Heading 1 5 2" xfId="4283" xr:uid="{7C3B2238-6F7F-4D18-9EE3-61DAD89DEA0A}"/>
    <cellStyle name="Heading 1 6" xfId="801" xr:uid="{395B22A3-C077-4ADE-A5E3-CA46F3170CF8}"/>
    <cellStyle name="Heading 1 6 2" xfId="4284" xr:uid="{8A0C10F6-FB8E-47C5-91FE-62CE604623D7}"/>
    <cellStyle name="Heading 1 7" xfId="802" xr:uid="{0804E1B8-CF86-47E7-A6AC-498FF469C03D}"/>
    <cellStyle name="Heading 1 7 2" xfId="4285" xr:uid="{F8A6754A-7998-4404-979B-CA66FE46AAFD}"/>
    <cellStyle name="Heading 1 8" xfId="803" xr:uid="{7BA80C14-10C7-4020-99A5-2B41869C2538}"/>
    <cellStyle name="Heading 1 8 2" xfId="4286" xr:uid="{03777449-70B8-435D-8AB9-39C027B879B5}"/>
    <cellStyle name="Heading 1 9" xfId="804" xr:uid="{A6D31155-DF44-4A0F-8DE2-72F27441A47C}"/>
    <cellStyle name="Heading 1 9 2" xfId="4287" xr:uid="{87F0CE39-A68C-4FFF-AF62-2EB71A5428A8}"/>
    <cellStyle name="Heading 2" xfId="5" builtinId="17" customBuiltin="1"/>
    <cellStyle name="Heading 2 10" xfId="805" xr:uid="{27579140-97A1-4618-89D6-0CCFDC1E4FDF}"/>
    <cellStyle name="Heading 2 10 2" xfId="4289" xr:uid="{60F62563-4531-434C-8E67-DDD452FBD013}"/>
    <cellStyle name="Heading 2 11" xfId="806" xr:uid="{FC44D5F1-0E3A-4311-A93D-1DB4DC51A93C}"/>
    <cellStyle name="Heading 2 11 2" xfId="4290" xr:uid="{346A362F-6A3E-4AC2-BEB5-4BF7B3670541}"/>
    <cellStyle name="Heading 2 12" xfId="807" xr:uid="{32CA6653-41DE-4742-9F04-CB046DBAC233}"/>
    <cellStyle name="Heading 2 12 2" xfId="4291" xr:uid="{D964A389-996B-4689-A20E-AAF9EDE32FEB}"/>
    <cellStyle name="Heading 2 13" xfId="808" xr:uid="{2FB87839-B26C-456E-B2A5-5EE818172204}"/>
    <cellStyle name="Heading 2 13 2" xfId="4292" xr:uid="{345755AD-BA13-41E1-9821-E82BFFAA19E8}"/>
    <cellStyle name="Heading 2 14" xfId="809" xr:uid="{9F6AB8FC-BD13-4E8C-8F85-5011C54AB15F}"/>
    <cellStyle name="Heading 2 14 2" xfId="4293" xr:uid="{CB722D71-8D02-4043-954B-7518DB94D91D}"/>
    <cellStyle name="Heading 2 15" xfId="1347" xr:uid="{61BDED73-3172-420F-8B08-0C094723754A}"/>
    <cellStyle name="Heading 2 16" xfId="4294" xr:uid="{5E1C79E8-0F41-4D3E-8D96-59C7204124D0}"/>
    <cellStyle name="Heading 2 17" xfId="4295" xr:uid="{33BA0EF7-DFCE-49B2-BC9B-DED1380A1277}"/>
    <cellStyle name="Heading 2 18" xfId="4296" xr:uid="{5155AFFE-E6EE-4AEC-A732-9725E85F92A2}"/>
    <cellStyle name="Heading 2 19" xfId="4297" xr:uid="{51401681-9810-4787-ADD8-A2AFCFE8704B}"/>
    <cellStyle name="Heading 2 2" xfId="810" xr:uid="{CF1D919E-D44E-4B14-817C-4D68CC6A426D}"/>
    <cellStyle name="Heading 2 2 2" xfId="4758" xr:uid="{812B55C5-9C84-4440-8CCD-6892A1AD30F9}"/>
    <cellStyle name="Heading 2 2 3" xfId="4298" xr:uid="{B8F6C4A7-CF20-4C91-9D79-D60422661B13}"/>
    <cellStyle name="Heading 2 20" xfId="4299" xr:uid="{DFF45E85-4F1E-4786-99DC-5EE8E79E2189}"/>
    <cellStyle name="Heading 2 21" xfId="4300" xr:uid="{C7ECB685-0AA0-49AB-8156-A466A737283D}"/>
    <cellStyle name="Heading 2 21 2" xfId="4301" xr:uid="{F7374CE3-9B8C-481A-82DE-2833CB670AEA}"/>
    <cellStyle name="Heading 2 22" xfId="4302" xr:uid="{1495343A-9120-42E3-998E-37746D7F09CF}"/>
    <cellStyle name="Heading 2 22 2" xfId="4759" xr:uid="{7C68DE98-765D-4E08-8CDE-C3E633D27B39}"/>
    <cellStyle name="Heading 2 23" xfId="4288" xr:uid="{780216E0-A2FC-43B6-886D-23AB63B6119E}"/>
    <cellStyle name="Heading 2 24" xfId="4760" xr:uid="{24B97683-1C79-4977-BE32-246AAE7C8BD8}"/>
    <cellStyle name="Heading 2 25" xfId="4761" xr:uid="{D42D5584-E1DA-4563-AEA9-46E729F4B64E}"/>
    <cellStyle name="Heading 2 3" xfId="811" xr:uid="{B13759B4-A445-4CB7-B838-9F468D10AFC3}"/>
    <cellStyle name="Heading 2 3 2" xfId="4303" xr:uid="{F3035489-42BF-4292-BC99-188529B42331}"/>
    <cellStyle name="Heading 2 4" xfId="812" xr:uid="{7C25E220-73F0-428C-B6AD-4082F4CF2FEB}"/>
    <cellStyle name="Heading 2 4 2" xfId="4304" xr:uid="{33335735-F50B-4C3D-B8E5-A3077C4156A2}"/>
    <cellStyle name="Heading 2 5" xfId="813" xr:uid="{9C4631D0-B7B7-4079-B7D5-8589A7DF3AC5}"/>
    <cellStyle name="Heading 2 5 2" xfId="4305" xr:uid="{E19CE273-D0AC-420B-9DF6-818BBA84DA02}"/>
    <cellStyle name="Heading 2 6" xfId="814" xr:uid="{BDC770A2-9B31-4776-A672-3D5861AAFE02}"/>
    <cellStyle name="Heading 2 6 2" xfId="4306" xr:uid="{86F0F54F-99DE-48AE-9E08-78DA053C4B3E}"/>
    <cellStyle name="Heading 2 67" xfId="7627" xr:uid="{BE041A3C-FD60-498B-A8C2-B2867777303B}"/>
    <cellStyle name="Heading 2 7" xfId="815" xr:uid="{F54F138E-66C5-4BBD-B096-9F226AEAFDCD}"/>
    <cellStyle name="Heading 2 7 2" xfId="4307" xr:uid="{35EA53A2-1755-4A39-9346-E50C4CFF488F}"/>
    <cellStyle name="Heading 2 8" xfId="816" xr:uid="{5E8A49BA-AC61-4F88-AE65-BD86A083D4C0}"/>
    <cellStyle name="Heading 2 8 2" xfId="4308" xr:uid="{56AF4425-9F8B-4F9F-BFB4-93F0BD57E96A}"/>
    <cellStyle name="Heading 2 9" xfId="817" xr:uid="{889BB3ED-E530-4B68-AC38-E59DE0673E05}"/>
    <cellStyle name="Heading 2 9 2" xfId="4309" xr:uid="{9E40151D-1CC2-4D6D-B487-CD9349E58E07}"/>
    <cellStyle name="Heading 3" xfId="6" builtinId="18" customBuiltin="1"/>
    <cellStyle name="Heading 3 10" xfId="818" xr:uid="{9F4B30B7-A2A5-4FC3-91C8-1130EEC06948}"/>
    <cellStyle name="Heading 3 10 2" xfId="3083" xr:uid="{FFAEA191-FB38-4984-A510-000BBB535818}"/>
    <cellStyle name="Heading 3 10 2 2" xfId="5598" xr:uid="{B7DDCCA7-0322-4053-859C-7A5C7DE0AFA0}"/>
    <cellStyle name="Heading 3 10 3" xfId="4311" xr:uid="{FEEA4F89-4A36-4C9F-94A1-5753B28F3E47}"/>
    <cellStyle name="Heading 3 10 4" xfId="5156" xr:uid="{93C7AB91-147E-49B7-9068-9D97207315FC}"/>
    <cellStyle name="Heading 3 11" xfId="819" xr:uid="{07A03CFF-0520-4223-BD61-E23221CBCE50}"/>
    <cellStyle name="Heading 3 11 2" xfId="3084" xr:uid="{6C50FC7A-B43B-4E4B-8D79-994C3999D5AB}"/>
    <cellStyle name="Heading 3 11 2 2" xfId="5599" xr:uid="{1B15F21C-A3B9-4000-A678-EFF7DF17B284}"/>
    <cellStyle name="Heading 3 11 3" xfId="4312" xr:uid="{37B34EB5-5144-490B-9336-15DCC893A076}"/>
    <cellStyle name="Heading 3 11 4" xfId="5157" xr:uid="{C2BF2EF1-3DE4-4B68-A7F3-6E646025ED8D}"/>
    <cellStyle name="Heading 3 12" xfId="820" xr:uid="{16B941C7-77EF-4452-A121-CB0C848E189F}"/>
    <cellStyle name="Heading 3 12 2" xfId="3085" xr:uid="{EFEFEF26-13D2-4C75-8444-4CFDEC09F643}"/>
    <cellStyle name="Heading 3 12 2 2" xfId="5600" xr:uid="{081F2EE6-980E-458B-B814-EA741F9A99C0}"/>
    <cellStyle name="Heading 3 12 3" xfId="4313" xr:uid="{4F4D90D6-D6A6-40D7-87DE-C4B7FCEEB266}"/>
    <cellStyle name="Heading 3 12 4" xfId="5158" xr:uid="{3749D14D-9036-40D7-AD88-C1843B30A3CE}"/>
    <cellStyle name="Heading 3 13" xfId="821" xr:uid="{3032AFDF-67D5-48E8-9692-65A24C387852}"/>
    <cellStyle name="Heading 3 13 2" xfId="3086" xr:uid="{12B9BCF6-9890-40D4-8672-063CC7571FCA}"/>
    <cellStyle name="Heading 3 13 2 2" xfId="5601" xr:uid="{512DDB01-A271-4528-919C-10666281FF26}"/>
    <cellStyle name="Heading 3 13 3" xfId="4314" xr:uid="{18F691D9-8F03-4CB3-AD13-E3419C0EA847}"/>
    <cellStyle name="Heading 3 13 4" xfId="5159" xr:uid="{9BF54DD7-1E01-4FF0-A009-3474432AD994}"/>
    <cellStyle name="Heading 3 14" xfId="822" xr:uid="{5E4C3CBA-5CB9-4BFC-BE5D-C62AD1BE5571}"/>
    <cellStyle name="Heading 3 14 2" xfId="3087" xr:uid="{3B761B32-C6F2-4678-A7ED-9EA0DC198E9E}"/>
    <cellStyle name="Heading 3 14 2 2" xfId="5602" xr:uid="{C1CAEEE2-9247-4909-9BBE-078F0AA2D624}"/>
    <cellStyle name="Heading 3 14 3" xfId="4315" xr:uid="{C535C355-9CA9-496A-ACEE-F2B51B2683ED}"/>
    <cellStyle name="Heading 3 14 4" xfId="5160" xr:uid="{ABD5D17A-8E28-4A11-8A2A-4D2B3FE6F70E}"/>
    <cellStyle name="Heading 3 15" xfId="1348" xr:uid="{32CB0B9B-BA99-47FB-AA0A-EC91F2E0EEDA}"/>
    <cellStyle name="Heading 3 16" xfId="4316" xr:uid="{CBA0A06F-5518-4BFC-990C-3B5ADDADA93D}"/>
    <cellStyle name="Heading 3 17" xfId="4317" xr:uid="{9622F259-CDA9-452D-AFBD-5A31131DDDF9}"/>
    <cellStyle name="Heading 3 18" xfId="4318" xr:uid="{F9327AC4-F2DF-44F5-8EA5-C4463C8CCB4B}"/>
    <cellStyle name="Heading 3 19" xfId="4319" xr:uid="{CDC0724C-E02C-40CB-B8C6-3A3571E728A1}"/>
    <cellStyle name="Heading 3 2" xfId="823" xr:uid="{774D7C3B-43C9-44AB-A715-9F59F8558A20}"/>
    <cellStyle name="Heading 3 2 2" xfId="3088" xr:uid="{BF2DDD23-6C3A-4871-BF52-012A06F59D48}"/>
    <cellStyle name="Heading 3 2 2 2" xfId="4762" xr:uid="{82FC348F-C521-4E51-A255-6AA445882359}"/>
    <cellStyle name="Heading 3 2 2 3" xfId="5603" xr:uid="{F6B7CFF2-6C9D-4E24-887F-A41C6D6449DB}"/>
    <cellStyle name="Heading 3 2 3" xfId="4320" xr:uid="{E5FE391F-A2EA-41E4-976D-31E584502733}"/>
    <cellStyle name="Heading 3 2 4" xfId="5161" xr:uid="{5BB12C74-8E1F-4897-ABA1-E4F8FB10DDE8}"/>
    <cellStyle name="Heading 3 20" xfId="4321" xr:uid="{AECFBDF7-CCA3-4251-B0C9-F2385C0504C1}"/>
    <cellStyle name="Heading 3 21" xfId="4322" xr:uid="{E1EA986B-9A52-46C4-88A2-E5250EECEEBF}"/>
    <cellStyle name="Heading 3 21 2" xfId="4323" xr:uid="{3492FC6F-A6BE-43AE-BDA4-568F215AE0F8}"/>
    <cellStyle name="Heading 3 22" xfId="4324" xr:uid="{1AA705CD-FA6D-4528-832B-E0197054F4FC}"/>
    <cellStyle name="Heading 3 22 2" xfId="4763" xr:uid="{C3A2D137-44DD-4E9E-800E-29E1B1095784}"/>
    <cellStyle name="Heading 3 23" xfId="4310" xr:uid="{B25EA02F-4410-492A-B340-458633CA13A5}"/>
    <cellStyle name="Heading 3 24" xfId="4764" xr:uid="{4A5B3802-3F74-46A6-9C77-B2FED834E669}"/>
    <cellStyle name="Heading 3 25" xfId="4765" xr:uid="{638E92A7-BF0A-4CCF-AB0A-96216CD13AC2}"/>
    <cellStyle name="Heading 3 25 2" xfId="7597" xr:uid="{A4D6CFD1-EAED-4FB4-884D-BB9FE8A36CE1}"/>
    <cellStyle name="Heading 3 3" xfId="824" xr:uid="{C0F06996-9E06-4A80-A83A-B8CD88C3E8FE}"/>
    <cellStyle name="Heading 3 3 2" xfId="3089" xr:uid="{03FAEDD2-AC00-4542-8001-56C95675ACE7}"/>
    <cellStyle name="Heading 3 3 2 2" xfId="5604" xr:uid="{9037109A-B751-46B7-BE4E-AD2CEA9BC9FC}"/>
    <cellStyle name="Heading 3 3 3" xfId="4325" xr:uid="{BF886D66-1C26-4D21-829D-CBA671802BB7}"/>
    <cellStyle name="Heading 3 3 4" xfId="5162" xr:uid="{131D5758-E59F-4548-AEB2-0947F14B0F65}"/>
    <cellStyle name="Heading 3 4" xfId="825" xr:uid="{976BA2C5-FA9B-4F1E-A4D1-126C71EA87C7}"/>
    <cellStyle name="Heading 3 4 2" xfId="3090" xr:uid="{DA6ED18B-EE19-4507-AB66-41198A024B03}"/>
    <cellStyle name="Heading 3 4 2 2" xfId="5605" xr:uid="{41C8F534-BEBB-4BE6-B279-7CB5BABACDA6}"/>
    <cellStyle name="Heading 3 4 3" xfId="4326" xr:uid="{54DE81D6-2AC6-4E74-81A5-C937AA371440}"/>
    <cellStyle name="Heading 3 4 4" xfId="5163" xr:uid="{2E9271EC-686E-484C-996B-C00DB5F2BA5B}"/>
    <cellStyle name="Heading 3 5" xfId="826" xr:uid="{B40E1B68-D18A-4E40-B64E-3B60FC2717F9}"/>
    <cellStyle name="Heading 3 5 2" xfId="3091" xr:uid="{360BA13B-596F-4FC1-B573-F5EA11C53C02}"/>
    <cellStyle name="Heading 3 5 2 2" xfId="5606" xr:uid="{7CD234CD-797E-418D-A1E2-A1CFEA5C0944}"/>
    <cellStyle name="Heading 3 5 3" xfId="4327" xr:uid="{C4E773DC-43BC-4CE5-8FA5-08E6165F9F5B}"/>
    <cellStyle name="Heading 3 5 4" xfId="5164" xr:uid="{FBD1AE78-399E-4F71-A38A-E624DB1512A4}"/>
    <cellStyle name="Heading 3 6" xfId="827" xr:uid="{3FE67040-AFDE-40A1-AA9A-B76EEF87EFD3}"/>
    <cellStyle name="Heading 3 6 2" xfId="3092" xr:uid="{2D79832B-4993-44F9-8713-C1D9CE70C653}"/>
    <cellStyle name="Heading 3 6 2 2" xfId="5607" xr:uid="{6D64B1E0-0180-44B5-ADC9-679EB114A70E}"/>
    <cellStyle name="Heading 3 6 3" xfId="4328" xr:uid="{1D9EDCB7-9D6E-4498-8B8D-F932075C9535}"/>
    <cellStyle name="Heading 3 6 4" xfId="5165" xr:uid="{ACA2434D-ED45-453A-A2F7-218610367954}"/>
    <cellStyle name="Heading 3 7" xfId="828" xr:uid="{B171EDFD-DBD0-4018-974E-5907B676C840}"/>
    <cellStyle name="Heading 3 7 2" xfId="3093" xr:uid="{2A1E5C21-9A67-44F0-A327-3B111ECAC359}"/>
    <cellStyle name="Heading 3 7 2 2" xfId="5608" xr:uid="{09871A3F-6A80-4BD3-935E-274DE43B4496}"/>
    <cellStyle name="Heading 3 7 3" xfId="4329" xr:uid="{1D5D2C44-17BD-4687-8E32-010747D3472A}"/>
    <cellStyle name="Heading 3 7 4" xfId="5166" xr:uid="{03D2823D-96B9-4F2B-839F-D9F0EC5F5D6D}"/>
    <cellStyle name="Heading 3 8" xfId="829" xr:uid="{682B6506-303F-43A3-9D67-84EB903B79A5}"/>
    <cellStyle name="Heading 3 8 2" xfId="3094" xr:uid="{1E5048C9-A6A4-4486-8F69-FDD9CAC145B2}"/>
    <cellStyle name="Heading 3 8 2 2" xfId="5609" xr:uid="{C3FBC25F-720A-4191-AA29-F7E2141F1EF9}"/>
    <cellStyle name="Heading 3 8 3" xfId="4330" xr:uid="{13B2DA16-88C3-4D99-A8FD-DC89C3C42644}"/>
    <cellStyle name="Heading 3 8 4" xfId="5167" xr:uid="{FBB691ED-C8EC-44C6-B9E6-25310536697D}"/>
    <cellStyle name="Heading 3 9" xfId="830" xr:uid="{44647212-69E7-45FB-8522-299F5D4E84B0}"/>
    <cellStyle name="Heading 3 9 2" xfId="3095" xr:uid="{6CE8995C-C386-4521-A99A-1D57008ED517}"/>
    <cellStyle name="Heading 3 9 2 2" xfId="5610" xr:uid="{07BE0B1E-B11A-4201-B132-5FAE372331B7}"/>
    <cellStyle name="Heading 3 9 3" xfId="4331" xr:uid="{7D367D22-78F6-4352-B605-DB7AE6CA3FB2}"/>
    <cellStyle name="Heading 3 9 4" xfId="5168" xr:uid="{0EA97088-A8FA-4DED-ACF1-1D592B6EDCF8}"/>
    <cellStyle name="Heading 4 10" xfId="831" xr:uid="{3E5ED09A-7E15-4D7F-B79A-236FC4081246}"/>
    <cellStyle name="Heading 4 10 2" xfId="4333" xr:uid="{687221C6-E931-45E9-890B-55946B5DD618}"/>
    <cellStyle name="Heading 4 11" xfId="832" xr:uid="{5AF14CD6-3D9C-4600-AFA1-879BBEA2B788}"/>
    <cellStyle name="Heading 4 11 2" xfId="4334" xr:uid="{BA9426D8-847C-4248-8DCF-E9BC52E0166E}"/>
    <cellStyle name="Heading 4 12" xfId="833" xr:uid="{878E2278-7AFB-4393-AFEE-F260617A39E9}"/>
    <cellStyle name="Heading 4 12 2" xfId="4335" xr:uid="{269E09DC-EB8B-4788-89DD-C9495038AF71}"/>
    <cellStyle name="Heading 4 13" xfId="834" xr:uid="{17DF716D-6F09-445C-8661-828BC56C63E2}"/>
    <cellStyle name="Heading 4 13 2" xfId="4336" xr:uid="{3E7EF452-38F1-461F-ADAC-B984643E843D}"/>
    <cellStyle name="Heading 4 14" xfId="835" xr:uid="{21AC531C-EA3E-4A90-B4D7-26F44BCB534A}"/>
    <cellStyle name="Heading 4 14 2" xfId="4337" xr:uid="{889CECFF-DA28-40A4-B03E-B9E5B7BBAADA}"/>
    <cellStyle name="Heading 4 15" xfId="1349" xr:uid="{9A25A974-889E-48E2-99C3-DAAE57CC3727}"/>
    <cellStyle name="Heading 4 16" xfId="4338" xr:uid="{43EC65AB-9EDE-4B72-A7D9-E43DF9A94108}"/>
    <cellStyle name="Heading 4 17" xfId="4339" xr:uid="{BA129A47-2E06-45BE-807B-83C16D9A92D1}"/>
    <cellStyle name="Heading 4 18" xfId="4340" xr:uid="{5C0B9EF1-A285-4AE3-9AE4-6CA001699F97}"/>
    <cellStyle name="Heading 4 19" xfId="4341" xr:uid="{2114D575-AE26-4FC6-B906-7E43E1586013}"/>
    <cellStyle name="Heading 4 2" xfId="836" xr:uid="{B278F467-9388-4CC3-BAFC-EB6B191F2342}"/>
    <cellStyle name="Heading 4 2 2" xfId="4766" xr:uid="{223F9B8F-FA14-4146-8D77-0E1695BFF03B}"/>
    <cellStyle name="Heading 4 2 3" xfId="4342" xr:uid="{A72281FC-BEEA-4428-A8B7-BCE87B1391C5}"/>
    <cellStyle name="Heading 4 20" xfId="4343" xr:uid="{00B3E160-14FE-454B-8472-557BA7F7B7DB}"/>
    <cellStyle name="Heading 4 21" xfId="4344" xr:uid="{28251A58-0749-4E31-BB23-3066DED98BE8}"/>
    <cellStyle name="Heading 4 21 2" xfId="4345" xr:uid="{C4F691C1-16A0-466F-9D93-2A738B376D91}"/>
    <cellStyle name="Heading 4 22" xfId="4346" xr:uid="{068FA95D-B821-4B85-A588-8BC9C04778EE}"/>
    <cellStyle name="Heading 4 22 2" xfId="4767" xr:uid="{CC281B5C-D25B-4105-A01D-1C4BC7B65EBE}"/>
    <cellStyle name="Heading 4 23" xfId="4332" xr:uid="{84C40FD5-3D58-4E83-932E-48A5B07BF63B}"/>
    <cellStyle name="Heading 4 24" xfId="4768" xr:uid="{3AF8DB4B-4181-4C3B-AE5E-F9B974B0BA0A}"/>
    <cellStyle name="Heading 4 25" xfId="4769" xr:uid="{9F21A8E4-9A74-4311-B481-F3C9F85CA8BC}"/>
    <cellStyle name="Heading 4 26" xfId="3468" xr:uid="{9371AD31-2445-4E0A-8442-59D03AF3F977}"/>
    <cellStyle name="Heading 4 3" xfId="837" xr:uid="{38DE681B-B96F-4FC3-8B34-7032DDE77DFD}"/>
    <cellStyle name="Heading 4 3 2" xfId="4347" xr:uid="{774A94F4-F6D9-4BC8-B39A-D7E9F7A74CBD}"/>
    <cellStyle name="Heading 4 4" xfId="838" xr:uid="{77DEE7F6-6796-4FE7-A1C4-D14ECD707A84}"/>
    <cellStyle name="Heading 4 4 2" xfId="4348" xr:uid="{76207F7D-3214-4787-A238-09173C1D16CE}"/>
    <cellStyle name="Heading 4 5" xfId="839" xr:uid="{307F123D-6F35-4E7F-808B-4462E8625177}"/>
    <cellStyle name="Heading 4 5 2" xfId="4349" xr:uid="{F97D6F53-BFA9-4DCA-8540-705746CBDBFE}"/>
    <cellStyle name="Heading 4 6" xfId="840" xr:uid="{05152F30-DD03-44FC-80C3-8FA11203E201}"/>
    <cellStyle name="Heading 4 6 2" xfId="4350" xr:uid="{375BCBBE-83A6-4992-8CC4-ADE8A21FB3A0}"/>
    <cellStyle name="Heading 4 7" xfId="841" xr:uid="{8272D74C-84D0-4431-A063-DDAFEE52A6BF}"/>
    <cellStyle name="Heading 4 7 2" xfId="4351" xr:uid="{D262D677-F539-4AAB-8F5B-D3CEEF419073}"/>
    <cellStyle name="Heading 4 8" xfId="842" xr:uid="{7F41A1E0-11F7-4631-84B5-BB94A9CF67ED}"/>
    <cellStyle name="Heading 4 8 2" xfId="4352" xr:uid="{C414F49B-FB42-4A8C-8B6E-4D289533269D}"/>
    <cellStyle name="Heading 4 9" xfId="843" xr:uid="{C067520D-7B20-47C0-9755-85DB25345D88}"/>
    <cellStyle name="Heading 4 9 2" xfId="4353" xr:uid="{54704CFD-6297-4458-B315-394739F3FD91}"/>
    <cellStyle name="HEADING1" xfId="844" xr:uid="{B2718E68-3A02-4184-8A7F-93EF075C6FD4}"/>
    <cellStyle name="HEADING1 2" xfId="845" xr:uid="{275F0E4E-88F0-4850-B75D-C52174843F80}"/>
    <cellStyle name="HEADING1 2 2" xfId="846" xr:uid="{A6B6E3EA-1B8F-45DD-9C00-0E43F0DFEFD3}"/>
    <cellStyle name="HEADING1 2 3" xfId="847" xr:uid="{28AA1581-47DA-4234-A412-C2B03804F13D}"/>
    <cellStyle name="HEADING1 2 4" xfId="848" xr:uid="{2C26B718-0907-4263-A383-E702DD7778BD}"/>
    <cellStyle name="HEADING1 2 5" xfId="849" xr:uid="{7FAB4296-885E-4252-B8BF-87A989B08591}"/>
    <cellStyle name="HEADING1 3" xfId="850" xr:uid="{AC6E9F87-01F5-4AAB-9C52-DC6E807BD9C0}"/>
    <cellStyle name="HEADING1 4" xfId="851" xr:uid="{DE688FAB-CA3C-4012-AAF1-E3F72BE25959}"/>
    <cellStyle name="HEADING1 5" xfId="852" xr:uid="{8E50B6D3-6E6B-4925-9B85-720B0A61A94B}"/>
    <cellStyle name="HEADING1 6" xfId="853" xr:uid="{4FCD7E38-3073-4DEE-AD27-F4429BF223AA}"/>
    <cellStyle name="HEADING2" xfId="854" xr:uid="{C5326FD0-46B8-45DB-8091-4B1C318B75D1}"/>
    <cellStyle name="HEADING2 2" xfId="855" xr:uid="{29A65424-37FC-4DCE-9701-38FEAB34340B}"/>
    <cellStyle name="HEADING2 2 2" xfId="856" xr:uid="{5BA426A0-FDA3-4B6E-B270-81A2EDB0D399}"/>
    <cellStyle name="HEADING2 2 3" xfId="857" xr:uid="{9FCBFE5F-83BB-4230-974A-D1B1DAD96F7C}"/>
    <cellStyle name="HEADING2 2 4" xfId="858" xr:uid="{3B7C2454-8244-4EA5-AAF9-7204CBAF6094}"/>
    <cellStyle name="HEADING2 2 5" xfId="859" xr:uid="{5AF2A0F9-1772-4129-BA35-AAFF6D014F0C}"/>
    <cellStyle name="HEADING2 3" xfId="860" xr:uid="{3870BCB2-1E10-4CA7-9A14-70D4DDE070A5}"/>
    <cellStyle name="HEADING2 4" xfId="861" xr:uid="{AA51B9E5-4115-4D72-8FCD-7C903BBC864E}"/>
    <cellStyle name="HEADING2 5" xfId="862" xr:uid="{B138ED9A-D951-4298-9060-5CBFE12C0643}"/>
    <cellStyle name="HEADING2 6" xfId="863" xr:uid="{B8C7623B-45C6-4C83-B049-E7D192BD27B3}"/>
    <cellStyle name="Hyperlink 10" xfId="3314" xr:uid="{78530A70-34FC-4E59-8B04-8F82DD59BD27}"/>
    <cellStyle name="Hyperlink 11" xfId="4930" xr:uid="{115D2986-56A0-4A54-BF34-37A6CCB44FCE}"/>
    <cellStyle name="Hyperlink 12" xfId="24" xr:uid="{ABC83F0C-9A60-464A-B7F9-E6ACB5BE6475}"/>
    <cellStyle name="Hyperlink 12 2" xfId="4902" xr:uid="{35759F33-41FB-4E16-8B9D-F79B3B1743D6}"/>
    <cellStyle name="Hyperlink 2" xfId="19" xr:uid="{52CEC982-7908-4C4E-840D-4A345A5CD1AE}"/>
    <cellStyle name="Hyperlink 2 2" xfId="42" xr:uid="{AB0C3027-48E3-4CB9-81AF-B1CF626094DD}"/>
    <cellStyle name="Hyperlink 2 2 10" xfId="7637" xr:uid="{AEA801B2-0FCC-4567-888B-AC5BF2BFE503}"/>
    <cellStyle name="Hyperlink 2 2 2" xfId="57" xr:uid="{2047EA61-8698-4B3F-8633-BAE35CF02036}"/>
    <cellStyle name="Hyperlink 2 2 2 2" xfId="58" xr:uid="{74C4103D-F42C-455D-B676-4FFCF531D9C5}"/>
    <cellStyle name="Hyperlink 2 2 3" xfId="865" xr:uid="{E3CA8931-116D-4128-93C8-C942D3C3B531}"/>
    <cellStyle name="Hyperlink 2 2 3 2" xfId="3259" xr:uid="{FE7EE754-389F-424A-B203-C16DD9E95008}"/>
    <cellStyle name="Hyperlink 2 2 3 3" xfId="5169" xr:uid="{4D0CB282-1A11-43BD-B0B3-8F34DEE8F032}"/>
    <cellStyle name="Hyperlink 2 2 4" xfId="3256" xr:uid="{BB4F8A4D-78D8-4794-AC9D-18098AD7C2EA}"/>
    <cellStyle name="Hyperlink 2 2 4 2" xfId="7317" xr:uid="{46FFA9C1-0955-4DA3-97D1-27AA212AEB58}"/>
    <cellStyle name="Hyperlink 2 2 5" xfId="3374" xr:uid="{DA4F09F1-EDA3-4F79-B21D-C4684968965E}"/>
    <cellStyle name="Hyperlink 2 2 5 2" xfId="7346" xr:uid="{313A4354-B92C-4D8B-ABC0-DE6FA83BBBA2}"/>
    <cellStyle name="Hyperlink 2 2 6" xfId="3496" xr:uid="{359A0982-D317-4B9B-A297-B6D595E20AE6}"/>
    <cellStyle name="Hyperlink 2 2 6 2" xfId="5861" xr:uid="{30A27F15-91D8-4F04-819B-4EAC07B66B06}"/>
    <cellStyle name="Hyperlink 2 2 7" xfId="4932" xr:uid="{95AAE219-B98E-4054-8B73-0839BADB60B8}"/>
    <cellStyle name="Hyperlink 2 2 8" xfId="6810" xr:uid="{82A77B76-6247-407A-B0FC-5FF8B85419E2}"/>
    <cellStyle name="Hyperlink 2 2 9" xfId="7611" xr:uid="{0B95996F-FD09-4A6F-A6CB-E22B339D3254}"/>
    <cellStyle name="Hyperlink 2 3" xfId="864" xr:uid="{E731D934-AB84-42A2-BC8A-198B87455A0F}"/>
    <cellStyle name="Hyperlink 2 3 2" xfId="3438" xr:uid="{B81D01AC-7B06-478D-AE05-50557D888FEB}"/>
    <cellStyle name="Hyperlink 2 3 2 2" xfId="3498" xr:uid="{A4A3B606-3A9F-49AB-97EF-9C19A38CE1B5}"/>
    <cellStyle name="Hyperlink 2 3 2 2 2" xfId="5863" xr:uid="{3D893F50-8D20-4E3F-868E-F0BAD064B385}"/>
    <cellStyle name="Hyperlink 2 3 3" xfId="3359" xr:uid="{FBF692E6-2D91-48D7-BD4C-0D3858BB39F3}"/>
    <cellStyle name="Hyperlink 2 4" xfId="3251" xr:uid="{B50E0C9C-8781-4328-B1F5-41E34D7A2301}"/>
    <cellStyle name="Hyperlink 2 5" xfId="3401" xr:uid="{240EBCC6-E990-4BD8-9483-824982A4CE3B}"/>
    <cellStyle name="Hyperlink 2 5 2" xfId="3497" xr:uid="{BC9F4815-5F52-4D83-849C-FA1735A5B487}"/>
    <cellStyle name="Hyperlink 2 5 2 2" xfId="5862" xr:uid="{929C3FC7-D602-46BC-90DB-8B333CDD7A67}"/>
    <cellStyle name="Hyperlink 2 6" xfId="3382" xr:uid="{FA3CCE9F-D041-43F2-ABB0-F2AAE51F5BE7}"/>
    <cellStyle name="Hyperlink 2 7" xfId="3335" xr:uid="{8FD669D7-0079-423D-B6ED-D98388EE43C7}"/>
    <cellStyle name="Hyperlink 2 8" xfId="4901" xr:uid="{EAB9C70C-D316-4FD1-B744-E656019FD5A1}"/>
    <cellStyle name="Hyperlink 2 8 2" xfId="4951" xr:uid="{C2852A85-8E7E-4564-B0B5-09327350ABD7}"/>
    <cellStyle name="Hyperlink 3" xfId="43" xr:uid="{EC0DF1F6-ABF4-4421-9C11-39C44370C8DE}"/>
    <cellStyle name="Hyperlink 3 2" xfId="866" xr:uid="{DC242B18-50FC-4CCC-BD01-AD17C459332A}"/>
    <cellStyle name="Hyperlink 3 2 2" xfId="3373" xr:uid="{A598BF50-5FB0-457C-BB94-647F70D25491}"/>
    <cellStyle name="Hyperlink 3 2 2 2" xfId="3529" xr:uid="{2E8624A9-BEFA-4986-AB3D-CB07A624585D}"/>
    <cellStyle name="Hyperlink 3 2 2 3" xfId="7345" xr:uid="{7EA19C4C-0206-45F5-B40F-0E21948257EF}"/>
    <cellStyle name="Hyperlink 3 2 3" xfId="3495" xr:uid="{B77F7A63-0082-4935-9B05-F55375C84490}"/>
    <cellStyle name="Hyperlink 3 2 3 2" xfId="5860" xr:uid="{9B67A327-CA0A-4579-8150-8E88B379E3D5}"/>
    <cellStyle name="Hyperlink 3 3" xfId="3342" xr:uid="{538D0F02-958A-48CF-A912-EB17A70FA6AD}"/>
    <cellStyle name="Hyperlink 3 4" xfId="3336" xr:uid="{0E6F568D-1082-4225-A240-711AFBA5F84A}"/>
    <cellStyle name="Hyperlink 3 5" xfId="3270" xr:uid="{2D046E95-77A3-42E3-933B-EF0E492EE7DB}"/>
    <cellStyle name="Hyperlink 4" xfId="50" xr:uid="{64E15D41-9391-4AF2-BF67-7E3C62D15438}"/>
    <cellStyle name="Hyperlink 4 2" xfId="867" xr:uid="{4703B4C4-E6C0-45BC-AEF3-5F402BF7AEFE}"/>
    <cellStyle name="Hyperlink 4 3" xfId="3347" xr:uid="{29D131B2-D87F-40FF-84CC-4320050B3610}"/>
    <cellStyle name="Hyperlink 4 3 2" xfId="7340" xr:uid="{2F360961-A3E4-4407-A294-DE02F5539762}"/>
    <cellStyle name="Hyperlink 4 4" xfId="3494" xr:uid="{C7BE98E3-5288-469C-BAB5-7FA4D287E687}"/>
    <cellStyle name="Hyperlink 4 4 2" xfId="5859" xr:uid="{33B8F343-F3ED-4C9C-8834-92CA13FB1DE3}"/>
    <cellStyle name="Hyperlink 4 5" xfId="6832" xr:uid="{795A955E-6E70-45A7-8A7F-B10CFCD44817}"/>
    <cellStyle name="Hyperlink 5" xfId="868" xr:uid="{B1E6F692-60CD-487A-8BF1-AEB7C0CE263F}"/>
    <cellStyle name="Hyperlink 5 2" xfId="3341" xr:uid="{D08E9921-2CE5-4404-BB30-79D28D3F0B40}"/>
    <cellStyle name="Hyperlink 5 2 2" xfId="7338" xr:uid="{79F1CAA4-7C88-497C-A933-6965467AFB4C}"/>
    <cellStyle name="Hyperlink 5 3" xfId="3493" xr:uid="{3FB78178-D8D2-4C27-86C3-4841B3B46221}"/>
    <cellStyle name="Hyperlink 5 3 2" xfId="5858" xr:uid="{25BFECB6-0F64-4F38-8A44-A47799521678}"/>
    <cellStyle name="Hyperlink 6" xfId="869" xr:uid="{6553985F-6653-4EAA-8200-FE8175E0CBE2}"/>
    <cellStyle name="Hyperlink 6 2" xfId="3352" xr:uid="{FE81102F-BC23-4EAE-A1B4-FF2668C805E3}"/>
    <cellStyle name="Hyperlink 7" xfId="870" xr:uid="{31432AC9-37AB-411E-AA79-4858FDD9865D}"/>
    <cellStyle name="Hyperlink 7 2" xfId="3331" xr:uid="{B6E2628D-982C-4DE5-AD36-DF7C1D47465E}"/>
    <cellStyle name="Hyperlink 8" xfId="2698" xr:uid="{05F062E6-5662-4D1B-AC27-7A5A5F43BC68}"/>
    <cellStyle name="Hyperlink 9" xfId="3252" xr:uid="{24F5AF0E-B50F-4B6B-9A6E-E00BD27DCEBC}"/>
    <cellStyle name="Hyperlink 9 2" xfId="7315" xr:uid="{F0FBC9BF-93D6-40A0-B242-4225AA94CDC4}"/>
    <cellStyle name="Input" xfId="7" builtinId="20" customBuiltin="1"/>
    <cellStyle name="Input [yellow]" xfId="871" xr:uid="{F197BD35-19C0-42EF-8110-A31C3E37C102}"/>
    <cellStyle name="Input [yellow] 2" xfId="3044" xr:uid="{7F7680D1-9C8A-48D6-A798-FFDB1EEB4510}"/>
    <cellStyle name="Input [yellow] 2 2" xfId="3244" xr:uid="{8548175E-9D3C-4728-A9B4-E56A4F3C6757}"/>
    <cellStyle name="Input [yellow] 2 2 2" xfId="6438" xr:uid="{B4A31337-B006-449A-9E49-2A0A001DAB23}"/>
    <cellStyle name="Input [yellow] 2 2 2 2" xfId="6775" xr:uid="{72E67B36-30AB-48DE-BBA7-4F7A6FA2030F}"/>
    <cellStyle name="Input [yellow] 2 2 3" xfId="5752" xr:uid="{FAC04C71-9474-4B9B-999D-93E758C00BBA}"/>
    <cellStyle name="Input [yellow] 2 2 4" xfId="4993" xr:uid="{B3E10003-5AA2-41C9-AFDA-66C3450D567E}"/>
    <cellStyle name="Input [yellow] 2 2 5" xfId="7312" xr:uid="{B657943B-7F86-4F0D-9469-B6378CACDE60}"/>
    <cellStyle name="Input [yellow] 2 2 6" xfId="6951" xr:uid="{C835EFEF-8E49-4D61-8D43-ED0C514A0060}"/>
    <cellStyle name="Input [yellow] 2 3" xfId="5576" xr:uid="{019CA3D4-4069-40D7-9204-28E3EF97576E}"/>
    <cellStyle name="Input [yellow] 2 4" xfId="6005" xr:uid="{5941EF1F-26F9-45E5-892B-B133CF05556A}"/>
    <cellStyle name="Input [yellow] 2 5" xfId="6882" xr:uid="{514A116F-2806-49A9-A3CB-52DB10A8899D}"/>
    <cellStyle name="Input [yellow] 3" xfId="2758" xr:uid="{44EAE264-D59F-4EE3-B6BF-5E4157E145B0}"/>
    <cellStyle name="Input [yellow] 3 2" xfId="3181" xr:uid="{142124E4-842E-4EC3-BCDB-DA01EC883E85}"/>
    <cellStyle name="Input [yellow] 3 2 2" xfId="6376" xr:uid="{027D28E6-53C3-403E-A892-DBA6FDF93416}"/>
    <cellStyle name="Input [yellow] 3 2 2 2" xfId="6713" xr:uid="{C4C777F3-4225-42D7-9671-51E50AC225A4}"/>
    <cellStyle name="Input [yellow] 3 2 3" xfId="5690" xr:uid="{C38DE8E1-1C58-4B50-BDD2-504D96DF367E}"/>
    <cellStyle name="Input [yellow] 3 2 4" xfId="5017" xr:uid="{86373582-473A-4F9E-975A-D426F0F4E26C}"/>
    <cellStyle name="Input [yellow] 3 2 5" xfId="7250" xr:uid="{FD602CD8-EE6E-4589-91D1-5112A52C7E85}"/>
    <cellStyle name="Input [yellow] 3 2 6" xfId="6858" xr:uid="{E8F5B11C-337F-445E-A694-166B4E287141}"/>
    <cellStyle name="Input [yellow] 3 3" xfId="6211" xr:uid="{0BD979D6-6AE9-42C2-A9BE-87A60AE057F7}"/>
    <cellStyle name="Input [yellow] 3 3 2" xfId="6548" xr:uid="{38AC7935-ED50-4DBB-80C7-F50ACEDCCE9E}"/>
    <cellStyle name="Input [yellow] 3 4" xfId="5424" xr:uid="{A25364B7-E517-4A63-B3FA-0392C2C6A4D3}"/>
    <cellStyle name="Input [yellow] 3 5" xfId="5067" xr:uid="{404F02D3-F735-4DF3-89FD-09FAE27547AD}"/>
    <cellStyle name="Input [yellow] 3 6" xfId="7032" xr:uid="{034059C0-289D-4B20-A804-E85EF0D1E609}"/>
    <cellStyle name="Input [yellow] 3 7" xfId="7124" xr:uid="{F0C7E9D3-944C-4A17-97E6-7F066CCFD4D9}"/>
    <cellStyle name="Input [yellow] 4" xfId="5170" xr:uid="{5FB1EBE1-D3EC-44B0-8D6A-33FAD2CC1FFD}"/>
    <cellStyle name="Input [yellow] 5" xfId="5383" xr:uid="{E2BB83EF-606B-4A8E-92E7-83922A7B40E8}"/>
    <cellStyle name="Input 10" xfId="872" xr:uid="{09B77356-8FE5-4054-90D2-14F5EDCA479C}"/>
    <cellStyle name="Input 10 2" xfId="3043" xr:uid="{4DFB5FB0-39D6-43E6-8A3F-866148628C2F}"/>
    <cellStyle name="Input 10 2 2" xfId="6286" xr:uid="{0F82032D-DD65-4E10-8D7B-AE22A2B7580D}"/>
    <cellStyle name="Input 10 2 2 2" xfId="6623" xr:uid="{739B87B4-4DDE-483C-A1FE-B3166DD55F8D}"/>
    <cellStyle name="Input 10 2 3" xfId="5575" xr:uid="{1FDCBFE5-17AC-49C6-8F0E-29BED4E932E0}"/>
    <cellStyle name="Input 10 2 4" xfId="6006" xr:uid="{1F923BDD-77AB-4781-A7E7-523B4358B19D}"/>
    <cellStyle name="Input 10 2 5" xfId="7154" xr:uid="{AD49AEEF-4DDF-4814-BDB5-1242B43E9066}"/>
    <cellStyle name="Input 10 2 6" xfId="7051" xr:uid="{A3B3DC7A-D1AC-4973-96AB-CCEE00F699CE}"/>
    <cellStyle name="Input 10 3" xfId="2759" xr:uid="{823095FE-F507-487A-A564-433395ADDD97}"/>
    <cellStyle name="Input 10 3 2" xfId="3182" xr:uid="{0859BBFB-FF7A-432E-BB8A-11A7991ED6CB}"/>
    <cellStyle name="Input 10 3 2 2" xfId="6377" xr:uid="{7ED4FA1D-EBC8-4DE0-A284-229A3571E38A}"/>
    <cellStyle name="Input 10 3 2 2 2" xfId="6714" xr:uid="{DC61ED23-E85D-4203-A3E3-A3C776B89D28}"/>
    <cellStyle name="Input 10 3 2 3" xfId="5691" xr:uid="{A3B64943-3755-4777-A836-0E2444D02CE7}"/>
    <cellStyle name="Input 10 3 2 4" xfId="5016" xr:uid="{D2C68059-188C-49E4-A6BE-BD7ED06CC139}"/>
    <cellStyle name="Input 10 3 2 5" xfId="7251" xr:uid="{CD753CD2-001B-402E-B6C7-EB6A324398C1}"/>
    <cellStyle name="Input 10 3 2 6" xfId="7426" xr:uid="{8E490F76-68A1-409E-BA92-B331FDB77792}"/>
    <cellStyle name="Input 10 3 3" xfId="6212" xr:uid="{60A68185-0AB9-40DE-AFD8-FACF594F8A8D}"/>
    <cellStyle name="Input 10 3 3 2" xfId="6549" xr:uid="{A1F18FB9-E4A2-4A39-A850-E258E2547F4A}"/>
    <cellStyle name="Input 10 3 4" xfId="5425" xr:uid="{146C7EA0-9FDB-4188-85D9-9EBBA968F881}"/>
    <cellStyle name="Input 10 3 5" xfId="6045" xr:uid="{702B53FA-22DB-43DE-8119-68EFCD0CDECA}"/>
    <cellStyle name="Input 10 3 6" xfId="7033" xr:uid="{3849D185-D388-46ED-A662-246CE45D7A7D}"/>
    <cellStyle name="Input 10 3 7" xfId="7169" xr:uid="{A288CE21-73F3-427A-B49E-A6CD4DE11BE4}"/>
    <cellStyle name="Input 10 4" xfId="4355" xr:uid="{A64B0DEB-A46B-4F46-BD47-05441B3A043C}"/>
    <cellStyle name="Input 10 5" xfId="5171" xr:uid="{F4AFC283-3117-4FD3-9C34-441DFDCACB03}"/>
    <cellStyle name="Input 11" xfId="873" xr:uid="{570E1FE8-E5D2-4D6F-8E51-A368339A06B0}"/>
    <cellStyle name="Input 11 2" xfId="3042" xr:uid="{1F2A8F00-D6A0-4504-8A69-C26375BEACB2}"/>
    <cellStyle name="Input 11 2 2" xfId="6285" xr:uid="{832018F4-B1BC-4914-AF33-AD7A2956C8C2}"/>
    <cellStyle name="Input 11 2 2 2" xfId="6622" xr:uid="{988B34B0-4CF0-4A9E-B10E-7D15809CDF16}"/>
    <cellStyle name="Input 11 2 3" xfId="5574" xr:uid="{18D12007-5AC9-4E4C-9900-4B845F3EF569}"/>
    <cellStyle name="Input 11 2 4" xfId="6007" xr:uid="{36F4F331-50DA-4132-97D9-4D0E888DBC76}"/>
    <cellStyle name="Input 11 2 5" xfId="7153" xr:uid="{C09BC5EA-A8DE-4E95-BD8C-7E986B85D965}"/>
    <cellStyle name="Input 11 2 6" xfId="6883" xr:uid="{61EC0F48-3BC5-4DFD-B698-0C88AD86B530}"/>
    <cellStyle name="Input 11 3" xfId="2760" xr:uid="{54EB4A5A-2D33-4F98-9402-D897C602788C}"/>
    <cellStyle name="Input 11 3 2" xfId="3183" xr:uid="{57E7B108-B436-4676-91E7-4C4AC87E5341}"/>
    <cellStyle name="Input 11 3 2 2" xfId="6378" xr:uid="{11FA5BA7-8859-4175-B4B8-C12F4ED07F90}"/>
    <cellStyle name="Input 11 3 2 2 2" xfId="6715" xr:uid="{197BADEE-3BE1-45C3-B740-08E2E843DB3B}"/>
    <cellStyle name="Input 11 3 2 3" xfId="5692" xr:uid="{046A17F5-1BAA-4BFD-A7C6-4B0B14AAD2E4}"/>
    <cellStyle name="Input 11 3 2 4" xfId="5015" xr:uid="{0A491A80-62F6-4B61-A954-D5A0372EEAE2}"/>
    <cellStyle name="Input 11 3 2 5" xfId="7252" xr:uid="{9EE534E6-A83F-4B60-96FC-E58016685A4F}"/>
    <cellStyle name="Input 11 3 2 6" xfId="6857" xr:uid="{4D9F0BDC-78CF-4620-A77B-99DFA54831BD}"/>
    <cellStyle name="Input 11 3 3" xfId="6213" xr:uid="{C0E8F1B1-4088-4D8E-B14E-A62A4E39DE22}"/>
    <cellStyle name="Input 11 3 3 2" xfId="6550" xr:uid="{A36D0794-AEDD-4BF1-8AAA-C6E349AC8F04}"/>
    <cellStyle name="Input 11 3 4" xfId="5426" xr:uid="{6461EBF2-44B2-4E8F-B5F5-2D2DB5E8D658}"/>
    <cellStyle name="Input 11 3 5" xfId="5066" xr:uid="{E1AEA08E-BA8A-47C7-8793-1316A8C128E9}"/>
    <cellStyle name="Input 11 3 6" xfId="7034" xr:uid="{31C77514-3336-4980-8207-025DFE72E43C}"/>
    <cellStyle name="Input 11 3 7" xfId="7006" xr:uid="{65595664-5E26-4341-931B-FE7959612460}"/>
    <cellStyle name="Input 11 4" xfId="4356" xr:uid="{86B41CF7-802D-4312-ADE6-C81FC05A60D9}"/>
    <cellStyle name="Input 11 5" xfId="5172" xr:uid="{C25CC0A7-FF11-49AB-8BB7-8D4AD2D2CD44}"/>
    <cellStyle name="Input 12" xfId="874" xr:uid="{F5C86049-D13A-4A90-8CB6-785002999E78}"/>
    <cellStyle name="Input 12 2" xfId="3041" xr:uid="{F5E23978-8904-4D0D-AAAE-5786EA10D472}"/>
    <cellStyle name="Input 12 2 2" xfId="6284" xr:uid="{5E7D7C8A-7566-457F-8359-2C37DF76E741}"/>
    <cellStyle name="Input 12 2 2 2" xfId="6621" xr:uid="{72E83CFB-2CD3-4E35-B345-B20096598534}"/>
    <cellStyle name="Input 12 2 3" xfId="5573" xr:uid="{15211D58-F331-4201-8CC3-FCF2C6FDED55}"/>
    <cellStyle name="Input 12 2 4" xfId="5047" xr:uid="{A53F7311-369A-4452-BEAE-8274825C0A13}"/>
    <cellStyle name="Input 12 2 5" xfId="7152" xr:uid="{99F60FB4-E7B2-4290-82F2-661A70DC2B2E}"/>
    <cellStyle name="Input 12 2 6" xfId="6884" xr:uid="{FB5B0B25-DA50-4673-A664-94651068E198}"/>
    <cellStyle name="Input 12 3" xfId="2761" xr:uid="{905D55DE-268C-401E-B280-6089BDCA82A8}"/>
    <cellStyle name="Input 12 3 2" xfId="3184" xr:uid="{B6E7F69E-BF49-4C1E-8450-4B0EBFE9208F}"/>
    <cellStyle name="Input 12 3 2 2" xfId="6379" xr:uid="{514E517F-C762-442C-AE6C-12964BE0F99A}"/>
    <cellStyle name="Input 12 3 2 2 2" xfId="6716" xr:uid="{6046E7CC-3256-42AC-B1E5-DF4F56625A8D}"/>
    <cellStyle name="Input 12 3 2 3" xfId="5693" xr:uid="{159E30ED-263C-4603-8166-E6121E976174}"/>
    <cellStyle name="Input 12 3 2 4" xfId="5014" xr:uid="{DEB925D3-EB3E-4551-ACE4-EFFF3BA3C40B}"/>
    <cellStyle name="Input 12 3 2 5" xfId="7253" xr:uid="{9A09385D-543E-4877-9F1A-FBCE2A560712}"/>
    <cellStyle name="Input 12 3 2 6" xfId="7425" xr:uid="{FE9F68C7-5F9A-4460-A536-A50FB1E74F47}"/>
    <cellStyle name="Input 12 3 3" xfId="6214" xr:uid="{FFED63C7-509B-4794-99D0-D584BDBD3CC4}"/>
    <cellStyle name="Input 12 3 3 2" xfId="6551" xr:uid="{A1CDE1D4-0F88-47EC-8B14-882A9820B01A}"/>
    <cellStyle name="Input 12 3 4" xfId="5427" xr:uid="{3DF3EE64-1552-4C2B-B405-08217710AB24}"/>
    <cellStyle name="Input 12 3 5" xfId="6044" xr:uid="{D7BFC727-FA3A-4E0F-B568-915669F89F06}"/>
    <cellStyle name="Input 12 3 6" xfId="7035" xr:uid="{05B0DCF7-A93A-4D31-B18E-007E6A8C95F3}"/>
    <cellStyle name="Input 12 3 7" xfId="6970" xr:uid="{9E3FBCEB-34F3-4C3A-B454-1D46DA7D9CBC}"/>
    <cellStyle name="Input 12 4" xfId="4357" xr:uid="{52C517EE-0E03-4600-880E-B3C353B8CD4B}"/>
    <cellStyle name="Input 12 5" xfId="5173" xr:uid="{77E52027-D32C-4EFA-B4E7-5EA85D25216F}"/>
    <cellStyle name="Input 13" xfId="875" xr:uid="{9D3E60AF-236A-4A14-8889-4CB4E75F13C5}"/>
    <cellStyle name="Input 13 2" xfId="3040" xr:uid="{5956008A-A57E-4D42-8282-272F9632C20F}"/>
    <cellStyle name="Input 13 2 2" xfId="6283" xr:uid="{5BDCB108-1305-45B2-9C6C-AB77453FE22C}"/>
    <cellStyle name="Input 13 2 2 2" xfId="6620" xr:uid="{7F423D84-8DBF-4EEC-AB01-44B6BB6E6443}"/>
    <cellStyle name="Input 13 2 3" xfId="5572" xr:uid="{1F8CD1DD-6979-48B6-B585-A4D7B3AF6D8B}"/>
    <cellStyle name="Input 13 2 4" xfId="6092" xr:uid="{4EFAF2DF-86B6-4707-8B05-94CBB31A6C9B}"/>
    <cellStyle name="Input 13 2 5" xfId="7151" xr:uid="{9CEF27D7-5D4C-4769-A362-8A8C249B9E83}"/>
    <cellStyle name="Input 13 2 6" xfId="7052" xr:uid="{EB06C57F-8095-41D0-A7F8-E55F03D6A1EE}"/>
    <cellStyle name="Input 13 3" xfId="2762" xr:uid="{8AED181F-AAD3-4E68-9FE7-8047251708B0}"/>
    <cellStyle name="Input 13 3 2" xfId="3185" xr:uid="{65B6D632-ABA2-4701-A6C8-B8BFFF783D31}"/>
    <cellStyle name="Input 13 3 2 2" xfId="6380" xr:uid="{331AF118-CDC1-4B40-A98E-72CF520186FB}"/>
    <cellStyle name="Input 13 3 2 2 2" xfId="6717" xr:uid="{46B61100-AF26-4025-BEB3-1B1B4F021E2D}"/>
    <cellStyle name="Input 13 3 2 3" xfId="5694" xr:uid="{4A8C9CA8-4895-4AF4-BC50-61E76C5796EC}"/>
    <cellStyle name="Input 13 3 2 4" xfId="5013" xr:uid="{2D7E4466-9690-4D0B-834D-727A264122A0}"/>
    <cellStyle name="Input 13 3 2 5" xfId="7254" xr:uid="{B41612DD-7765-43F2-A46F-096D95A4D995}"/>
    <cellStyle name="Input 13 3 2 6" xfId="6856" xr:uid="{341DD9B5-5D9A-4C8F-9470-F4A4E9583749}"/>
    <cellStyle name="Input 13 3 3" xfId="6215" xr:uid="{B5486FF1-55E8-4B4A-9436-A27AB18AA6F1}"/>
    <cellStyle name="Input 13 3 3 2" xfId="6552" xr:uid="{C5A960A2-67EF-4AFA-93A2-918101B19E08}"/>
    <cellStyle name="Input 13 3 4" xfId="5428" xr:uid="{2612BD5A-D54E-4772-96BC-DE0EA943963F}"/>
    <cellStyle name="Input 13 3 5" xfId="5065" xr:uid="{DFB2D187-9631-450C-ABEA-E732DA7E13F5}"/>
    <cellStyle name="Input 13 3 6" xfId="7036" xr:uid="{32C986D5-68C4-4D19-87D9-5F3A236F650F}"/>
    <cellStyle name="Input 13 3 7" xfId="7171" xr:uid="{D9577819-86B1-4392-B9BE-7B4BA70B31D7}"/>
    <cellStyle name="Input 13 4" xfId="4358" xr:uid="{1827CB66-076E-4057-ABDA-AC386C9BDE05}"/>
    <cellStyle name="Input 13 5" xfId="5174" xr:uid="{956FA017-CC3D-4E36-8FE0-3B9560D3E9B4}"/>
    <cellStyle name="Input 14" xfId="876" xr:uid="{6057AAFB-0ADF-4895-9ED2-32F9C3172E9D}"/>
    <cellStyle name="Input 14 2" xfId="3039" xr:uid="{6E5F5298-CF24-4975-BCAF-9B3E31483B85}"/>
    <cellStyle name="Input 14 2 2" xfId="6282" xr:uid="{7F105D2C-1680-4D4D-9C19-E40EB0DF2AAB}"/>
    <cellStyle name="Input 14 2 2 2" xfId="6619" xr:uid="{D940E3E9-56B9-48BA-923A-01859B649EAB}"/>
    <cellStyle name="Input 14 2 3" xfId="5571" xr:uid="{F6419011-036A-4CFC-AC2A-1E9ED0457FFD}"/>
    <cellStyle name="Input 14 2 4" xfId="6008" xr:uid="{9BA35D36-65C4-4CDD-9408-FDD521A43963}"/>
    <cellStyle name="Input 14 2 5" xfId="7150" xr:uid="{DE481E03-C2D2-4ACD-83F3-D480C7F540CB}"/>
    <cellStyle name="Input 14 2 6" xfId="6954" xr:uid="{A2B3512A-151A-4AAB-A3F3-897BDFC94A9F}"/>
    <cellStyle name="Input 14 3" xfId="2763" xr:uid="{514F0F1E-CEB7-493E-99B7-D2F581F0F5C7}"/>
    <cellStyle name="Input 14 3 2" xfId="3186" xr:uid="{7800DDC7-900C-4148-B0BA-BD06F1887FF6}"/>
    <cellStyle name="Input 14 3 2 2" xfId="6381" xr:uid="{D56A6B55-36F3-4CD2-84BE-A241E1222181}"/>
    <cellStyle name="Input 14 3 2 2 2" xfId="6718" xr:uid="{158C61CD-1D4B-4BBB-9855-D9876536FA61}"/>
    <cellStyle name="Input 14 3 2 3" xfId="5695" xr:uid="{8932B4A3-4C2B-4082-AFFA-0961656DA693}"/>
    <cellStyle name="Input 14 3 2 4" xfId="5012" xr:uid="{955A0C96-B20C-4C01-975E-4531D1457311}"/>
    <cellStyle name="Input 14 3 2 5" xfId="7255" xr:uid="{3F3B0E2E-F9CF-4813-87D4-D822D3B1D308}"/>
    <cellStyle name="Input 14 3 2 6" xfId="7424" xr:uid="{E327AEA5-2257-4F12-B666-A7DD86FA5B3A}"/>
    <cellStyle name="Input 14 3 3" xfId="6216" xr:uid="{26AD128B-8355-4356-AD82-08D4E14149AC}"/>
    <cellStyle name="Input 14 3 3 2" xfId="6553" xr:uid="{362A0C1E-4607-48B3-86F4-0C42DD56313F}"/>
    <cellStyle name="Input 14 3 4" xfId="5429" xr:uid="{38451629-798B-43D2-8E7D-A148CED4F1D1}"/>
    <cellStyle name="Input 14 3 5" xfId="6043" xr:uid="{FD92807C-4522-4CF9-BA50-69C6E78A9119}"/>
    <cellStyle name="Input 14 3 6" xfId="7037" xr:uid="{4EF2F879-D30E-4484-A1DA-C7DFFF8BCEC2}"/>
    <cellStyle name="Input 14 3 7" xfId="7339" xr:uid="{6E7C6E27-A4EB-455C-9DE6-AB12225D5EF0}"/>
    <cellStyle name="Input 14 4" xfId="4359" xr:uid="{041B2ED0-8CE1-45C6-B274-21F47CFF142D}"/>
    <cellStyle name="Input 14 5" xfId="5175" xr:uid="{BD9D848D-7AF3-47DF-A875-6DC55B6D662A}"/>
    <cellStyle name="Input 15" xfId="1353" xr:uid="{8007DADD-3387-4497-9C47-62D1809C4755}"/>
    <cellStyle name="Input 16" xfId="3150" xr:uid="{3B39EAB9-0E5C-479C-9C6A-8CC413FBD8D4}"/>
    <cellStyle name="Input 17" xfId="4360" xr:uid="{0879317B-A058-4E2E-9CBA-2649580943C4}"/>
    <cellStyle name="Input 18" xfId="4361" xr:uid="{0D9BA4E1-B1BF-4A8E-8BBF-3CE972ADA9A1}"/>
    <cellStyle name="Input 19" xfId="4362" xr:uid="{E2846CEA-D801-4036-9347-C6B516F7A440}"/>
    <cellStyle name="Input 2" xfId="877" xr:uid="{A2CA24AC-6901-410E-8964-F6C127F9A48E}"/>
    <cellStyle name="Input 2 2" xfId="3038" xr:uid="{6C7C71C3-9187-4D46-801B-8B96A40EF9EE}"/>
    <cellStyle name="Input 2 2 2" xfId="4770" xr:uid="{78994A04-BB41-42AB-A871-B30C2FDBD6FA}"/>
    <cellStyle name="Input 2 2 3" xfId="6281" xr:uid="{728CC459-1644-444B-A89F-FA0032C2D80D}"/>
    <cellStyle name="Input 2 2 3 2" xfId="6618" xr:uid="{CC24245E-626F-437D-88E2-626D3BF6CAD1}"/>
    <cellStyle name="Input 2 2 4" xfId="5570" xr:uid="{410586E4-2635-45BD-A091-4E5821C86996}"/>
    <cellStyle name="Input 2 2 5" xfId="6009" xr:uid="{2A68D35A-1FB6-49B8-9643-9DB259B1DC43}"/>
    <cellStyle name="Input 2 2 6" xfId="7149" xr:uid="{44A05213-6803-4CFD-A219-C2817AF9EDF8}"/>
    <cellStyle name="Input 2 2 7" xfId="6956" xr:uid="{142C583D-A42F-42CF-AA2E-60586941EF9F}"/>
    <cellStyle name="Input 2 3" xfId="2764" xr:uid="{9742EF5F-91D1-4340-B57D-8945BDDE4F88}"/>
    <cellStyle name="Input 2 3 2" xfId="3187" xr:uid="{6FBE1853-2D62-4EDC-938B-9E84D5F6E9AF}"/>
    <cellStyle name="Input 2 3 2 2" xfId="6382" xr:uid="{E2174AFE-BDC2-432B-8168-978A25E3AE37}"/>
    <cellStyle name="Input 2 3 2 2 2" xfId="6719" xr:uid="{C412EFF9-2632-4C7D-B0D5-C25721D00422}"/>
    <cellStyle name="Input 2 3 2 3" xfId="5696" xr:uid="{03499C21-54C4-47EA-BC0E-1925E923C568}"/>
    <cellStyle name="Input 2 3 2 4" xfId="5011" xr:uid="{D9F86553-B310-4DD2-B38B-4A214D4990AD}"/>
    <cellStyle name="Input 2 3 2 5" xfId="7256" xr:uid="{D83A62A9-0FFC-48BB-9680-1379BA10CA94}"/>
    <cellStyle name="Input 2 3 2 6" xfId="6855" xr:uid="{56A67DE6-9DF7-419A-A9BE-D2B02EC4164D}"/>
    <cellStyle name="Input 2 3 3" xfId="6217" xr:uid="{551E4751-BD00-4491-ABFD-004D451540A3}"/>
    <cellStyle name="Input 2 3 3 2" xfId="6554" xr:uid="{82D4EABE-5A4A-45A7-8C58-6F58C527AA24}"/>
    <cellStyle name="Input 2 3 4" xfId="5430" xr:uid="{00666482-4CC2-44F4-9F56-F50401B8CF38}"/>
    <cellStyle name="Input 2 3 5" xfId="5064" xr:uid="{C58D2EDF-59CA-4E69-85D2-7E97255F128C}"/>
    <cellStyle name="Input 2 3 6" xfId="7038" xr:uid="{9AB24B5C-E31B-4528-AE9A-5D9059DF2CDB}"/>
    <cellStyle name="Input 2 3 7" xfId="7363" xr:uid="{891263DB-DBAF-4EEF-83F7-82EA89085F79}"/>
    <cellStyle name="Input 2 4" xfId="4363" xr:uid="{766B63C5-0428-4442-AE08-F425775F2C85}"/>
    <cellStyle name="Input 2 5" xfId="5176" xr:uid="{888A1A1D-C9F8-47BA-B846-C52ACA3629F3}"/>
    <cellStyle name="Input 20" xfId="4364" xr:uid="{0B892401-6F48-4892-A614-265A776B7F6C}"/>
    <cellStyle name="Input 21" xfId="4365" xr:uid="{627BFC85-0690-460A-B027-40106655180E}"/>
    <cellStyle name="Input 21 2" xfId="4366" xr:uid="{FCDEDA88-C05E-4E43-8C97-22F7191FB1AB}"/>
    <cellStyle name="Input 22" xfId="4367" xr:uid="{AC42031C-887E-4915-94D7-3196B71A0EF4}"/>
    <cellStyle name="Input 22 2" xfId="4771" xr:uid="{9521E8D9-3717-464F-8DA9-580CB2A72D64}"/>
    <cellStyle name="Input 23" xfId="4354" xr:uid="{71CD95C5-0A1E-4779-A7EF-BCCB9D3F2265}"/>
    <cellStyle name="Input 24" xfId="4772" xr:uid="{5CB39BC1-0030-4E31-AAF5-1B0E5E182789}"/>
    <cellStyle name="Input 25" xfId="4773" xr:uid="{64B85682-30C7-446B-8312-BC1731704998}"/>
    <cellStyle name="Input 25 10" xfId="7598" xr:uid="{368BE16E-D5C8-44EA-8024-40C856425C96}"/>
    <cellStyle name="Input 25 2" xfId="4872" xr:uid="{7CE5F430-2FF5-4219-90F3-CB7C5FA1DCFB}"/>
    <cellStyle name="Input 25 2 2" xfId="4887" xr:uid="{C7BFE60E-B7C4-45B5-A9DF-DD46D4B4932B}"/>
    <cellStyle name="Input 25 2 2 2" xfId="6464" xr:uid="{8B72A169-F46D-4087-9953-0290CD56CC6A}"/>
    <cellStyle name="Input 25 2 2 2 2" xfId="6801" xr:uid="{CF144CF4-0513-449C-9A02-3CB8712758CC}"/>
    <cellStyle name="Input 25 2 2 3" xfId="6157" xr:uid="{41A47011-8165-4994-9FFA-CE21FC33A6E9}"/>
    <cellStyle name="Input 25 2 2 4" xfId="6494" xr:uid="{FF18715A-D0DE-4CB4-8140-F63A3183CD1F}"/>
    <cellStyle name="Input 25 2 2 5" xfId="7492" xr:uid="{9AA01C84-70E3-4345-B04A-46E0A3499874}"/>
    <cellStyle name="Input 25 2 2 6" xfId="7524" xr:uid="{2726364C-FA86-4301-82B1-6FE3FE42573D}"/>
    <cellStyle name="Input 25 2 3" xfId="6449" xr:uid="{2F791729-469A-40C4-952B-5555A1B98FE7}"/>
    <cellStyle name="Input 25 2 3 2" xfId="6786" xr:uid="{6C4E8202-599E-48F0-A87D-559B2E97C5DD}"/>
    <cellStyle name="Input 25 2 4" xfId="6142" xr:uid="{D1F9E023-9BA5-43DA-A181-CC0464A6540C}"/>
    <cellStyle name="Input 25 2 5" xfId="6479" xr:uid="{5D85BC76-88E1-45FB-A156-97A3FF782B9F}"/>
    <cellStyle name="Input 25 2 6" xfId="7477" xr:uid="{3C8367DB-2B05-4B02-8E04-736432DF746C}"/>
    <cellStyle name="Input 25 2 7" xfId="7509" xr:uid="{2C4EF204-26CF-42AE-A6DC-71509E1D5F92}"/>
    <cellStyle name="Input 25 2 8" xfId="7691" xr:uid="{CDA612BA-FDC5-4875-AEC8-30E689E20A90}"/>
    <cellStyle name="Input 25 3" xfId="4870" xr:uid="{0C4C3DEA-9252-47A1-B739-2E9AF1C8913B}"/>
    <cellStyle name="Input 25 3 2" xfId="4885" xr:uid="{CEA5E14E-7695-4AC4-9987-9BAD8D8B76A7}"/>
    <cellStyle name="Input 25 3 2 2" xfId="6462" xr:uid="{C1F9AF7C-83F9-470D-938D-B9B5E8FB4BD7}"/>
    <cellStyle name="Input 25 3 2 2 2" xfId="6799" xr:uid="{53A069C0-EA70-43E9-BF2B-1716EA2822D3}"/>
    <cellStyle name="Input 25 3 2 3" xfId="6155" xr:uid="{6840CF74-F0A7-4631-AC1E-5F585B7145B1}"/>
    <cellStyle name="Input 25 3 2 4" xfId="6492" xr:uid="{8997FE07-C478-4BFD-BD1A-762C99251AEF}"/>
    <cellStyle name="Input 25 3 2 5" xfId="7490" xr:uid="{43FB927E-BFB0-4F1F-8F98-6F9F0FA3AAEE}"/>
    <cellStyle name="Input 25 3 2 6" xfId="7522" xr:uid="{FC8ABF02-4EDB-4D08-8745-B38031D527B5}"/>
    <cellStyle name="Input 25 3 3" xfId="6447" xr:uid="{D516A706-7605-4E2D-B10F-FFE0244632A2}"/>
    <cellStyle name="Input 25 3 3 2" xfId="6784" xr:uid="{08031247-EB21-43F4-9608-3B25F7FF3AD4}"/>
    <cellStyle name="Input 25 3 4" xfId="6140" xr:uid="{019166D3-5D5C-4A69-913E-B2CDD033DB1E}"/>
    <cellStyle name="Input 25 3 5" xfId="6477" xr:uid="{909E77FB-43F6-4A80-8E75-26F472EA5AC2}"/>
    <cellStyle name="Input 25 3 6" xfId="7475" xr:uid="{097DE1EB-D22E-4654-9E98-70FFF9491C8F}"/>
    <cellStyle name="Input 25 3 7" xfId="7507" xr:uid="{9CBBCDB7-C940-4290-BDEA-FCCF3AE863C2}"/>
    <cellStyle name="Input 25 4" xfId="4880" xr:uid="{8C851F16-2AB6-4585-BD13-2053B3E7303E}"/>
    <cellStyle name="Input 25 4 2" xfId="6457" xr:uid="{8D369C8C-39A9-4B48-873C-B17FD278C112}"/>
    <cellStyle name="Input 25 4 2 2" xfId="6794" xr:uid="{E33DC4E0-9488-46BC-8D25-871275CFF346}"/>
    <cellStyle name="Input 25 4 3" xfId="6150" xr:uid="{41C87272-9123-44C5-B29D-8D22C9BFC6CA}"/>
    <cellStyle name="Input 25 4 4" xfId="6487" xr:uid="{ABC9A599-608B-4CED-8702-2D1C15E34D79}"/>
    <cellStyle name="Input 25 4 5" xfId="7485" xr:uid="{4C31A5BB-090C-4AFD-A258-E1684824B538}"/>
    <cellStyle name="Input 25 4 6" xfId="7517" xr:uid="{497F577F-2400-402E-B3E0-5CBE8ED23F48}"/>
    <cellStyle name="Input 25 5" xfId="6442" xr:uid="{1D7E5F75-5A12-4A47-80B0-4F37B615F4CD}"/>
    <cellStyle name="Input 25 5 2" xfId="6779" xr:uid="{8C18054C-94AA-4117-B99F-A9E0DE2BD2B5}"/>
    <cellStyle name="Input 25 6" xfId="6131" xr:uid="{3F15B6F2-67DF-488A-B32B-460FBEC9E8FF}"/>
    <cellStyle name="Input 25 7" xfId="6472" xr:uid="{1BFBA971-6025-4CD8-9137-1522FC7718F8}"/>
    <cellStyle name="Input 25 8" xfId="7466" xr:uid="{CCA7CC55-5CFF-4E5B-9CDB-0458CCC1441C}"/>
    <cellStyle name="Input 25 9" xfId="7500" xr:uid="{B35232FB-3DBA-4CBB-84C7-81E7148F5589}"/>
    <cellStyle name="Input 3" xfId="878" xr:uid="{0EB355C6-E580-4844-AEDF-18779138C95B}"/>
    <cellStyle name="Input 3 2" xfId="3037" xr:uid="{0F882963-AAF5-40ED-AFAA-5A12EE4398E4}"/>
    <cellStyle name="Input 3 2 2" xfId="6280" xr:uid="{3694A441-A2A5-44D5-BBE0-401327E4DCBF}"/>
    <cellStyle name="Input 3 2 2 2" xfId="6617" xr:uid="{2E9324C6-0A50-4327-9DC2-CE9CD047A654}"/>
    <cellStyle name="Input 3 2 3" xfId="5569" xr:uid="{471AC95C-28DB-45B7-BFC5-8530D95840EB}"/>
    <cellStyle name="Input 3 2 4" xfId="6010" xr:uid="{C5D9B247-740F-4AC9-A947-63B179A5199F}"/>
    <cellStyle name="Input 3 2 5" xfId="7148" xr:uid="{D5E3D40D-2E87-46B0-9E7E-C35D6E1CA6C4}"/>
    <cellStyle name="Input 3 2 6" xfId="6967" xr:uid="{6FA0F9F8-3D01-4CB4-9EDA-40D1CCDABE91}"/>
    <cellStyle name="Input 3 3" xfId="2765" xr:uid="{7F22A64C-4B99-498B-8D4F-B36F0F3740B3}"/>
    <cellStyle name="Input 3 3 2" xfId="3188" xr:uid="{BE491CB0-276B-4582-8A7A-828FB67723B5}"/>
    <cellStyle name="Input 3 3 2 2" xfId="6383" xr:uid="{141DF462-9433-49C2-AA46-CEF6FA59AB36}"/>
    <cellStyle name="Input 3 3 2 2 2" xfId="6720" xr:uid="{04475C1A-6CFB-4AC1-AB42-DC763B6A08F9}"/>
    <cellStyle name="Input 3 3 2 3" xfId="5697" xr:uid="{A30552A1-B415-437F-93C6-82441CD8D057}"/>
    <cellStyle name="Input 3 3 2 4" xfId="5951" xr:uid="{38A563BF-814A-4290-965C-25FA2E85C400}"/>
    <cellStyle name="Input 3 3 2 5" xfId="7257" xr:uid="{A7C8EE42-2BC7-4571-BF87-1E6F9BA2F5D8}"/>
    <cellStyle name="Input 3 3 2 6" xfId="7463" xr:uid="{F3272237-99E8-4425-9499-A43D202EC3EC}"/>
    <cellStyle name="Input 3 3 3" xfId="6218" xr:uid="{46835F5A-8A8A-4EAC-93AF-9F8A62380C44}"/>
    <cellStyle name="Input 3 3 3 2" xfId="6555" xr:uid="{11143F9F-CB49-4A57-9041-8B550A4EC5AB}"/>
    <cellStyle name="Input 3 3 4" xfId="5431" xr:uid="{5EC6D4C8-F30C-4465-A1B4-20F2E9EEC193}"/>
    <cellStyle name="Input 3 3 5" xfId="5329" xr:uid="{E3E2790F-C5D6-4CBC-B794-6252FEE604BB}"/>
    <cellStyle name="Input 3 3 6" xfId="7039" xr:uid="{BF2F8424-4E1D-47A4-AB21-87AD86EAB980}"/>
    <cellStyle name="Input 3 3 7" xfId="7342" xr:uid="{90AA5B7A-33B4-45C9-9CD2-CDAB4855B927}"/>
    <cellStyle name="Input 3 4" xfId="4368" xr:uid="{F0A5A6E7-7529-4739-B3E1-C1D860DF1DF9}"/>
    <cellStyle name="Input 3 5" xfId="5177" xr:uid="{055D109A-7B42-406E-9138-DB1333A91173}"/>
    <cellStyle name="Input 4" xfId="879" xr:uid="{D1EE8462-1BF1-462A-979B-9C29C6368297}"/>
    <cellStyle name="Input 4 2" xfId="3036" xr:uid="{147F90E8-3C3D-453A-8EC9-9E1FDCDB5234}"/>
    <cellStyle name="Input 4 2 2" xfId="6279" xr:uid="{79FFB134-ED59-4AB7-B11B-C223D31F8FFE}"/>
    <cellStyle name="Input 4 2 2 2" xfId="6616" xr:uid="{A0A42267-80B0-4C05-9F97-CD397EDCC9B8}"/>
    <cellStyle name="Input 4 2 3" xfId="5568" xr:uid="{DD858BB3-7D22-48FE-8D05-5422C6DD9E07}"/>
    <cellStyle name="Input 4 2 4" xfId="6011" xr:uid="{EEB66F37-6AD0-4974-B7E7-FDA6F688CDB7}"/>
    <cellStyle name="Input 4 2 5" xfId="7147" xr:uid="{6177373E-44BD-4A82-8C45-41C87A292BAE}"/>
    <cellStyle name="Input 4 2 6" xfId="7004" xr:uid="{2F32530A-A5F0-4615-8AAC-C4B0C6458C01}"/>
    <cellStyle name="Input 4 3" xfId="2766" xr:uid="{F8396908-F03F-4463-BE1F-652893BFD696}"/>
    <cellStyle name="Input 4 3 2" xfId="3189" xr:uid="{2550CCED-3A45-48B6-AC1D-71D69E39540A}"/>
    <cellStyle name="Input 4 3 2 2" xfId="6384" xr:uid="{611BD137-D2F6-43AC-8676-6874C56474E9}"/>
    <cellStyle name="Input 4 3 2 2 2" xfId="6721" xr:uid="{730C3350-E85C-4A31-BF17-C63095325C7E}"/>
    <cellStyle name="Input 4 3 2 3" xfId="5698" xr:uid="{2B3D5706-E001-4950-94C1-B5913A7E9A5A}"/>
    <cellStyle name="Input 4 3 2 4" xfId="5010" xr:uid="{EE3707EE-7A1B-410E-BC91-300453811024}"/>
    <cellStyle name="Input 4 3 2 5" xfId="7258" xr:uid="{D84A2547-07D5-4E30-B485-AB4D543462F9}"/>
    <cellStyle name="Input 4 3 2 6" xfId="7462" xr:uid="{E8F1DAD7-35FD-4E2B-98BF-3BFF630AFF46}"/>
    <cellStyle name="Input 4 3 3" xfId="6219" xr:uid="{FB45F21D-A34A-49AA-A59F-FAA5AAB31BB5}"/>
    <cellStyle name="Input 4 3 3 2" xfId="6556" xr:uid="{43DFD6B9-096D-4BDC-BF84-112E04265A31}"/>
    <cellStyle name="Input 4 3 4" xfId="5432" xr:uid="{A751FE2E-E90C-48D7-B659-DF04A82DFD5D}"/>
    <cellStyle name="Input 4 3 5" xfId="5328" xr:uid="{CC8556AA-BAB9-4634-80CF-49DFB865553C}"/>
    <cellStyle name="Input 4 3 6" xfId="7040" xr:uid="{BC0B3A27-984A-4E98-819C-CD1DCA58646C}"/>
    <cellStyle name="Input 4 3 7" xfId="7341" xr:uid="{E999C768-7254-4836-93D8-B62AED0DB427}"/>
    <cellStyle name="Input 4 4" xfId="4369" xr:uid="{92DEE2C3-D115-47A8-8B90-2C1E03DE401B}"/>
    <cellStyle name="Input 4 5" xfId="5178" xr:uid="{A75F57A9-B8AE-4E09-B66E-44898DA9F2F9}"/>
    <cellStyle name="Input 5" xfId="880" xr:uid="{0A27586C-C355-4571-BD77-259E5A75D0F7}"/>
    <cellStyle name="Input 5 2" xfId="3035" xr:uid="{F877B353-AC06-4BDE-A028-6A90C2FB9277}"/>
    <cellStyle name="Input 5 2 2" xfId="6278" xr:uid="{D420EA2D-3337-4D05-817C-0743F3BF1713}"/>
    <cellStyle name="Input 5 2 2 2" xfId="6615" xr:uid="{D2602B12-7853-4B68-B136-28E013348276}"/>
    <cellStyle name="Input 5 2 3" xfId="5567" xr:uid="{DCB318E1-3A49-4FB3-90EB-AC8DA675E01B}"/>
    <cellStyle name="Input 5 2 4" xfId="6012" xr:uid="{3C6241F5-961A-4F70-B08C-A1CADA5C2BEB}"/>
    <cellStyle name="Input 5 2 5" xfId="7146" xr:uid="{A60D24CC-BA46-4907-B0C3-2ADD536CDCEA}"/>
    <cellStyle name="Input 5 2 6" xfId="6814" xr:uid="{3CBC7696-D22C-4FEB-9881-5C5C1DBD4781}"/>
    <cellStyle name="Input 5 3" xfId="2767" xr:uid="{9EB4EB20-8C50-45A1-B3BD-F41F1AA7521F}"/>
    <cellStyle name="Input 5 3 2" xfId="3190" xr:uid="{D74A6348-4C1B-43FA-A47B-CB8C69213053}"/>
    <cellStyle name="Input 5 3 2 2" xfId="6385" xr:uid="{8EE363B3-160C-4753-A0C6-B4F3A10C405E}"/>
    <cellStyle name="Input 5 3 2 2 2" xfId="6722" xr:uid="{0280923B-73B4-4443-B2B8-A3F8F79C2A53}"/>
    <cellStyle name="Input 5 3 2 3" xfId="5699" xr:uid="{B32C0EB0-7498-4516-818A-45500F6B2624}"/>
    <cellStyle name="Input 5 3 2 4" xfId="5950" xr:uid="{FA9B910D-FFE1-474D-8791-ABA5A3E0FC65}"/>
    <cellStyle name="Input 5 3 2 5" xfId="7259" xr:uid="{1A213B52-D8D7-4E33-84BC-68F6FCE8D7E5}"/>
    <cellStyle name="Input 5 3 2 6" xfId="7409" xr:uid="{ECDBBF4D-DF88-4B58-A24B-16A715F830B7}"/>
    <cellStyle name="Input 5 3 3" xfId="6220" xr:uid="{6C92C73C-837D-4517-A497-08392B5CE248}"/>
    <cellStyle name="Input 5 3 3 2" xfId="6557" xr:uid="{1A5D8DFE-355E-48CF-8E27-2EFE8C1515F1}"/>
    <cellStyle name="Input 5 3 4" xfId="5433" xr:uid="{0A417CC4-3F62-490A-B61F-1062969F8F21}"/>
    <cellStyle name="Input 5 3 5" xfId="5327" xr:uid="{1160396D-B7CF-48C0-A75E-6D48C2F3F452}"/>
    <cellStyle name="Input 5 3 6" xfId="7041" xr:uid="{DD2D6C63-983A-4918-9EF7-E27DCF215830}"/>
    <cellStyle name="Input 5 3 7" xfId="7012" xr:uid="{C0F71147-16B8-410C-8DC0-FD964CA121CF}"/>
    <cellStyle name="Input 5 4" xfId="4370" xr:uid="{BC3E59C7-D600-41E1-9031-1E71A779EB70}"/>
    <cellStyle name="Input 5 5" xfId="5179" xr:uid="{7CCD7A75-0C54-40DE-89AB-897B85C556D8}"/>
    <cellStyle name="Input 6" xfId="881" xr:uid="{047539B7-DE67-4F50-BF97-63F8211899C7}"/>
    <cellStyle name="Input 6 2" xfId="3034" xr:uid="{6C0C96A5-68D7-4F0A-A626-1F43E76DD3A9}"/>
    <cellStyle name="Input 6 2 2" xfId="6277" xr:uid="{85F47765-CC20-4C86-8000-1A3BE3B8D779}"/>
    <cellStyle name="Input 6 2 2 2" xfId="6614" xr:uid="{692BE703-7975-44DB-95C5-B7F83AD185DF}"/>
    <cellStyle name="Input 6 2 3" xfId="5566" xr:uid="{BAA037F2-36D4-4AB0-AB4A-40534090A85F}"/>
    <cellStyle name="Input 6 2 4" xfId="6093" xr:uid="{E92B8971-C2F5-49AD-AF23-88E9AB5C4458}"/>
    <cellStyle name="Input 6 2 5" xfId="7145" xr:uid="{45EC939C-60A6-4C5F-959F-3152F60A8A24}"/>
    <cellStyle name="Input 6 2 6" xfId="6886" xr:uid="{E3422C0D-8375-4695-8B19-26593F06C810}"/>
    <cellStyle name="Input 6 3" xfId="2768" xr:uid="{6DB22A11-5E34-4E54-A079-3C85F4D3576F}"/>
    <cellStyle name="Input 6 3 2" xfId="3191" xr:uid="{B214E7BC-852C-44CD-8CB0-58593CB64A85}"/>
    <cellStyle name="Input 6 3 2 2" xfId="6386" xr:uid="{BD2A4B44-0D56-47B0-A742-12042487875E}"/>
    <cellStyle name="Input 6 3 2 2 2" xfId="6723" xr:uid="{9EA4D623-41C8-4794-B03A-310FFD0B6695}"/>
    <cellStyle name="Input 6 3 2 3" xfId="5700" xr:uid="{EC3F207C-B268-4532-9A62-A98B0ED4CEC6}"/>
    <cellStyle name="Input 6 3 2 4" xfId="5009" xr:uid="{CD99D5E3-0678-41B5-A158-BD57A0D381A6}"/>
    <cellStyle name="Input 6 3 2 5" xfId="7260" xr:uid="{7536F000-43D2-4BA1-AA99-AD781BBDB5F5}"/>
    <cellStyle name="Input 6 3 2 6" xfId="7461" xr:uid="{F647B3BD-CF15-4F31-A973-1483A88996E9}"/>
    <cellStyle name="Input 6 3 3" xfId="6221" xr:uid="{88970660-10FD-43E3-B6E0-D442A9275688}"/>
    <cellStyle name="Input 6 3 3 2" xfId="6558" xr:uid="{720EC2F9-2BE3-451A-9A97-449D2F59B02D}"/>
    <cellStyle name="Input 6 3 4" xfId="5434" xr:uid="{DE273A4E-D543-4764-965F-4C0960284FE2}"/>
    <cellStyle name="Input 6 3 5" xfId="4926" xr:uid="{D015DFBB-12F2-43EC-AED7-88325B615BB3}"/>
    <cellStyle name="Input 6 3 6" xfId="7042" xr:uid="{A657AB52-451A-43F8-916D-F02143ECDF7B}"/>
    <cellStyle name="Input 6 3 7" xfId="7010" xr:uid="{81DDE887-FAB3-4E53-81AA-68FAE8C50F86}"/>
    <cellStyle name="Input 6 4" xfId="4371" xr:uid="{B9501262-DBE5-4C5E-B04B-518A593A0119}"/>
    <cellStyle name="Input 6 5" xfId="5180" xr:uid="{75BE8F8D-D97D-4BBA-8E71-05D152AFDA84}"/>
    <cellStyle name="Input 7" xfId="882" xr:uid="{481C61E9-290F-4C5C-91C3-06B1DA7E7AEB}"/>
    <cellStyle name="Input 7 2" xfId="3033" xr:uid="{18FA5A75-2739-4DF4-94B7-D8EE0E09A1DD}"/>
    <cellStyle name="Input 7 2 2" xfId="6276" xr:uid="{B1B13567-8991-45E5-9C1B-874A9EE8CA20}"/>
    <cellStyle name="Input 7 2 2 2" xfId="6613" xr:uid="{A648A868-C862-4235-8C61-1FE7DD57262D}"/>
    <cellStyle name="Input 7 2 3" xfId="5565" xr:uid="{7EC317A2-1F1C-48D9-B437-A0C5E6EEEBE3}"/>
    <cellStyle name="Input 7 2 4" xfId="5997" xr:uid="{BD2CDBC2-6FD4-4462-9337-239F4C4E14FA}"/>
    <cellStyle name="Input 7 2 5" xfId="7144" xr:uid="{5ABC0827-DE4D-4664-B0EB-EC6C024D4EE4}"/>
    <cellStyle name="Input 7 2 6" xfId="7053" xr:uid="{564B786B-FDA4-4315-BEE7-0537758BB0D6}"/>
    <cellStyle name="Input 7 3" xfId="2769" xr:uid="{D9BD2117-8E25-48CC-8251-61880EDDE705}"/>
    <cellStyle name="Input 7 3 2" xfId="3192" xr:uid="{1674360E-4C8D-471D-9219-F099BEA5C6A6}"/>
    <cellStyle name="Input 7 3 2 2" xfId="6387" xr:uid="{5CC98BB4-DCBF-4472-9A70-F5A5B28303CD}"/>
    <cellStyle name="Input 7 3 2 2 2" xfId="6724" xr:uid="{E60249C8-BF3A-497A-8B7C-B74208450119}"/>
    <cellStyle name="Input 7 3 2 3" xfId="5701" xr:uid="{28F9140B-6B21-46EE-9D0C-0134C5B61489}"/>
    <cellStyle name="Input 7 3 2 4" xfId="5949" xr:uid="{D6404D6A-3A3D-4C83-9A3E-84ED8CC60D0C}"/>
    <cellStyle name="Input 7 3 2 5" xfId="7261" xr:uid="{9830C8BB-C709-4D3A-87F0-91CCE6DF3A20}"/>
    <cellStyle name="Input 7 3 2 6" xfId="7423" xr:uid="{50CA8ABB-E151-4DC8-8D34-BE2EB68C31BB}"/>
    <cellStyle name="Input 7 3 3" xfId="6222" xr:uid="{892A516D-8CBC-47AF-A061-E350A40CC0DE}"/>
    <cellStyle name="Input 7 3 3 2" xfId="6559" xr:uid="{DC9864F4-0D8B-41F6-BE8E-0A458799AC38}"/>
    <cellStyle name="Input 7 3 4" xfId="5435" xr:uid="{20F33901-A636-477E-8D11-A609854FE721}"/>
    <cellStyle name="Input 7 3 5" xfId="6042" xr:uid="{7CCA56C8-8D46-48E9-88D8-08D450E499B0}"/>
    <cellStyle name="Input 7 3 6" xfId="7043" xr:uid="{50D1FA05-D004-4B04-B2D2-3069A7BA7B66}"/>
    <cellStyle name="Input 7 3 7" xfId="7009" xr:uid="{DA8F6B95-1A4E-4C74-8A7E-218D89FA5E00}"/>
    <cellStyle name="Input 7 4" xfId="4372" xr:uid="{F89E88A0-BADF-4388-896D-7EF2927E4726}"/>
    <cellStyle name="Input 7 5" xfId="5181" xr:uid="{0D5AA005-AE90-4157-8154-DB4CBE0D61BF}"/>
    <cellStyle name="Input 8" xfId="883" xr:uid="{427493D3-0F5F-4D1F-BC7A-47B3A2242237}"/>
    <cellStyle name="Input 8 2" xfId="3032" xr:uid="{5811DD67-9BAB-4BC4-8D27-B075DD0528DE}"/>
    <cellStyle name="Input 8 2 2" xfId="6275" xr:uid="{402E03EF-1113-4F74-93F8-CFAB69E497F6}"/>
    <cellStyle name="Input 8 2 2 2" xfId="6612" xr:uid="{3EBC438C-7711-4A79-9BB9-B14A634EE94E}"/>
    <cellStyle name="Input 8 2 3" xfId="5564" xr:uid="{17CF82E1-9088-49A6-96C0-473441A7BC59}"/>
    <cellStyle name="Input 8 2 4" xfId="6094" xr:uid="{9A0C8278-484E-4025-8AF1-7DF4E65C74B8}"/>
    <cellStyle name="Input 8 2 5" xfId="7143" xr:uid="{79854CC7-29B4-4173-83C9-365F9559C110}"/>
    <cellStyle name="Input 8 2 6" xfId="6816" xr:uid="{E176FED9-BD5D-4D74-97E6-FCE086E0C17F}"/>
    <cellStyle name="Input 8 3" xfId="2770" xr:uid="{5C62E388-81A6-4D00-893B-15420FAA341F}"/>
    <cellStyle name="Input 8 3 2" xfId="3193" xr:uid="{F443B928-7A44-4930-83FA-069C66CB4648}"/>
    <cellStyle name="Input 8 3 2 2" xfId="6388" xr:uid="{08DBE8E4-E130-4E88-B38C-E380406FB401}"/>
    <cellStyle name="Input 8 3 2 2 2" xfId="6725" xr:uid="{97440CBF-560C-434E-BB82-80A6F36E9683}"/>
    <cellStyle name="Input 8 3 2 3" xfId="5702" xr:uid="{F0C4E575-27FF-4E5B-BE73-1DE08D0F501E}"/>
    <cellStyle name="Input 8 3 2 4" xfId="5008" xr:uid="{34FFF0F8-8A09-4345-9653-17C031C1E05E}"/>
    <cellStyle name="Input 8 3 2 5" xfId="7262" xr:uid="{9B7EC886-2CEE-4B70-9243-DAD166C1139A}"/>
    <cellStyle name="Input 8 3 2 6" xfId="7422" xr:uid="{408AD2B2-133C-448C-B5A2-A155BE8D8A2B}"/>
    <cellStyle name="Input 8 3 3" xfId="6223" xr:uid="{D7FAA309-F4CA-44B1-A25A-826CCF0FED99}"/>
    <cellStyle name="Input 8 3 3 2" xfId="6560" xr:uid="{72D37489-1B9C-4FE3-BD0E-E06A0CF5AAE9}"/>
    <cellStyle name="Input 8 3 4" xfId="5436" xr:uid="{2AEC8E62-84A7-4137-9904-9C8260105361}"/>
    <cellStyle name="Input 8 3 5" xfId="5063" xr:uid="{0C068DCA-6A3B-4374-BB93-EE72C8D67E2E}"/>
    <cellStyle name="Input 8 3 6" xfId="7044" xr:uid="{63D9F81A-D586-4F45-AB9F-ECBB939A07C8}"/>
    <cellStyle name="Input 8 3 7" xfId="7008" xr:uid="{F4BA0898-4F30-4033-A6C4-7400C075C47B}"/>
    <cellStyle name="Input 8 4" xfId="4373" xr:uid="{9BEF30F2-480D-40F4-AF1E-49F395E061E3}"/>
    <cellStyle name="Input 8 5" xfId="5182" xr:uid="{93E3B908-9F68-4415-B4D0-7221B955B35F}"/>
    <cellStyle name="Input 9" xfId="884" xr:uid="{95077236-0997-4378-880E-2354547A8F50}"/>
    <cellStyle name="Input 9 2" xfId="3031" xr:uid="{B7ECD4C5-F7E4-4047-B030-1D4FEE6A3D46}"/>
    <cellStyle name="Input 9 2 2" xfId="6274" xr:uid="{14FFDEB5-F55B-4656-83A4-1A1932C6A1AB}"/>
    <cellStyle name="Input 9 2 2 2" xfId="6611" xr:uid="{3B30C820-063B-4B51-AB12-1E353FDA98EC}"/>
    <cellStyle name="Input 9 2 3" xfId="5563" xr:uid="{FD89A72F-A32F-4F81-BF19-003A807AA578}"/>
    <cellStyle name="Input 9 2 4" xfId="6095" xr:uid="{9B379D17-6DCE-44A0-968A-42B15D253183}"/>
    <cellStyle name="Input 9 2 5" xfId="7142" xr:uid="{6B3CAAB4-3677-4B8C-9CA5-845AB6305F68}"/>
    <cellStyle name="Input 9 2 6" xfId="7322" xr:uid="{5901F257-7720-4602-BB96-D4CFA8232490}"/>
    <cellStyle name="Input 9 3" xfId="3010" xr:uid="{2E2853D5-FEDF-42A0-B20B-3F97A81D8471}"/>
    <cellStyle name="Input 9 3 2" xfId="3227" xr:uid="{767C82B7-88EF-4665-B15A-3B87603C2E8B}"/>
    <cellStyle name="Input 9 3 2 2" xfId="6422" xr:uid="{BBF04861-F7C9-4A69-846C-357910625D05}"/>
    <cellStyle name="Input 9 3 2 2 2" xfId="6759" xr:uid="{DE4480B9-E492-4A0A-B50A-A42E5BC0E858}"/>
    <cellStyle name="Input 9 3 2 3" xfId="5736" xr:uid="{24851A81-30FE-401A-A395-CD4B60380E94}"/>
    <cellStyle name="Input 9 3 2 4" xfId="5001" xr:uid="{8FA209DD-E654-40A0-AA15-19AA647D6FBA}"/>
    <cellStyle name="Input 9 3 2 5" xfId="7296" xr:uid="{737D022C-6AF6-43B1-8C59-FA229DA3EAA5}"/>
    <cellStyle name="Input 9 3 2 6" xfId="6843" xr:uid="{6A3ED3E5-7620-466E-93DB-C5E08B8F55A2}"/>
    <cellStyle name="Input 9 3 3" xfId="6258" xr:uid="{DC993840-D807-4AD3-A7A2-B32CE71CA422}"/>
    <cellStyle name="Input 9 3 3 2" xfId="6595" xr:uid="{BD5B51D2-4BCA-4DC2-804F-6DF09C1DB936}"/>
    <cellStyle name="Input 9 3 4" xfId="5545" xr:uid="{7B346DF7-19BF-4867-B729-2D17D08BB02A}"/>
    <cellStyle name="Input 9 3 5" xfId="6021" xr:uid="{00657784-5DA0-4E1C-9ACB-C8EAA2A5F1FC}"/>
    <cellStyle name="Input 9 3 6" xfId="7125" xr:uid="{600C9F2F-6F9D-4E71-B608-308D00CD1AF9}"/>
    <cellStyle name="Input 9 3 7" xfId="7386" xr:uid="{DD8D4248-6117-4F3B-A922-4CED3868B2A6}"/>
    <cellStyle name="Input 9 4" xfId="4374" xr:uid="{77985C67-781E-4756-81E0-DFAEAFDD4AF7}"/>
    <cellStyle name="Input 9 5" xfId="5183" xr:uid="{917A24AD-1633-46FC-9D84-7B09C72F1AF0}"/>
    <cellStyle name="l,Bold&quot;&amp;18BBb_x0001_" xfId="1443" xr:uid="{D49DFF31-5EBC-42DD-BB49-C7E460979D20}"/>
    <cellStyle name="Leadsheet" xfId="885" xr:uid="{E000E2B5-E8D7-471A-85EA-7B27FA161D74}"/>
    <cellStyle name="Leadsheet 2" xfId="5184" xr:uid="{5456AD9B-C51C-4672-9435-0B5FDDD24299}"/>
    <cellStyle name="Link Currency (0)" xfId="1444" xr:uid="{D1BBC430-0A0E-4074-88B2-F5EC25652C27}"/>
    <cellStyle name="Link Currency (2)" xfId="1445" xr:uid="{13617DC2-7A58-427C-9D4C-C773C8903D72}"/>
    <cellStyle name="Link Units (0)" xfId="1446" xr:uid="{319DDF47-0425-4676-98AA-23B9765F1860}"/>
    <cellStyle name="Link Units (1)" xfId="1447" xr:uid="{C41AFBCF-F060-4054-8ABA-07ABC631BCDB}"/>
    <cellStyle name="Link Units (2)" xfId="1448" xr:uid="{272D302D-9CEB-4CE6-AC3E-EE25F24D64A7}"/>
    <cellStyle name="Linked Cell" xfId="10" builtinId="24" customBuiltin="1"/>
    <cellStyle name="Linked Cell 10" xfId="886" xr:uid="{3E8B9120-4793-4F23-89DF-B5BE66360FDD}"/>
    <cellStyle name="Linked Cell 10 2" xfId="4376" xr:uid="{D52057FC-0E18-4092-8D39-6A6504B378DE}"/>
    <cellStyle name="Linked Cell 11" xfId="887" xr:uid="{F8ECF127-A494-45D7-815B-EB1BE7F5F14A}"/>
    <cellStyle name="Linked Cell 11 2" xfId="4377" xr:uid="{EC05E0B6-EE84-4B39-89C7-F96152B15C75}"/>
    <cellStyle name="Linked Cell 12" xfId="888" xr:uid="{898FF3CD-B6E7-4563-9428-13193547BFB9}"/>
    <cellStyle name="Linked Cell 12 2" xfId="4378" xr:uid="{DF13C2C0-0D60-4F56-BE63-D38811E8D190}"/>
    <cellStyle name="Linked Cell 13" xfId="889" xr:uid="{B0FCFA2B-F041-48AB-A383-3A08D87EE0BF}"/>
    <cellStyle name="Linked Cell 13 2" xfId="4379" xr:uid="{429887DF-9EE0-4D4E-887B-B6E078760460}"/>
    <cellStyle name="Linked Cell 14" xfId="890" xr:uid="{870F7BC0-E228-42D9-8790-27F60A16BAE8}"/>
    <cellStyle name="Linked Cell 14 2" xfId="4380" xr:uid="{81B81AED-8FDC-415B-B6CA-812A753433C3}"/>
    <cellStyle name="Linked Cell 15" xfId="1356" xr:uid="{00558BDD-A51A-41D6-8A56-68E72DD5CECD}"/>
    <cellStyle name="Linked Cell 16" xfId="4381" xr:uid="{2E434E0C-5E70-4E14-B754-1449A6BD902D}"/>
    <cellStyle name="Linked Cell 17" xfId="4382" xr:uid="{DF754AEE-15AF-48A5-BFC9-4AB25C04B377}"/>
    <cellStyle name="Linked Cell 18" xfId="4383" xr:uid="{82F1FEE0-F51C-434E-999B-512742670034}"/>
    <cellStyle name="Linked Cell 19" xfId="4384" xr:uid="{2F134501-2036-4EA5-934F-36D1A784AC92}"/>
    <cellStyle name="Linked Cell 2" xfId="891" xr:uid="{4688897B-FEB2-4E29-9FBE-91DF9ACDF37A}"/>
    <cellStyle name="Linked Cell 2 2" xfId="4774" xr:uid="{3995CED2-6C3F-417E-9C2F-A6D5D2651A28}"/>
    <cellStyle name="Linked Cell 2 3" xfId="4385" xr:uid="{D22A3048-69F5-4FB4-B254-005201587CF4}"/>
    <cellStyle name="Linked Cell 20" xfId="4386" xr:uid="{C26D490F-2076-4D04-B4F9-44BE848B32D3}"/>
    <cellStyle name="Linked Cell 21" xfId="4387" xr:uid="{BE9033F1-1DFD-48BC-9822-583A905917AC}"/>
    <cellStyle name="Linked Cell 21 2" xfId="4388" xr:uid="{4EEE3F39-2848-458A-AA00-20AF8AE0436C}"/>
    <cellStyle name="Linked Cell 22" xfId="4389" xr:uid="{8092E138-2DF9-48B6-B4BF-5F7D57B518E6}"/>
    <cellStyle name="Linked Cell 22 2" xfId="4775" xr:uid="{B9CF7462-9F0E-4394-B1D3-76D61AF7A9DF}"/>
    <cellStyle name="Linked Cell 23" xfId="4375" xr:uid="{5D9A4B2E-649D-4B49-BB23-4F3B0E6C2979}"/>
    <cellStyle name="Linked Cell 24" xfId="4776" xr:uid="{11721E11-D88B-4EA6-A2C8-136041FD8206}"/>
    <cellStyle name="Linked Cell 25" xfId="4777" xr:uid="{CA120F7D-17BF-46EE-B687-D1FD4B5B0644}"/>
    <cellStyle name="Linked Cell 3" xfId="892" xr:uid="{062BFD33-DF62-4CFE-8442-6C25DF5C05BC}"/>
    <cellStyle name="Linked Cell 3 2" xfId="4390" xr:uid="{19BD8FAF-FF87-45D7-98F3-9481222C5109}"/>
    <cellStyle name="Linked Cell 4" xfId="893" xr:uid="{1429E274-8CC5-45D6-8397-1C033370D392}"/>
    <cellStyle name="Linked Cell 4 2" xfId="4391" xr:uid="{DA7EBF92-FF6B-486C-9248-708C4F4AD64D}"/>
    <cellStyle name="Linked Cell 5" xfId="894" xr:uid="{1123E910-7FAE-46B7-BE1A-78A403A35C8F}"/>
    <cellStyle name="Linked Cell 5 2" xfId="4392" xr:uid="{D795773C-A269-46B7-9654-AA66D6C7DACC}"/>
    <cellStyle name="Linked Cell 6" xfId="895" xr:uid="{C92EF1D0-700F-4F79-A6A6-1E5C7DBC65B2}"/>
    <cellStyle name="Linked Cell 6 2" xfId="4393" xr:uid="{E58AB3DF-1B38-421C-B7DA-100264A63581}"/>
    <cellStyle name="Linked Cell 7" xfId="896" xr:uid="{001757FB-B61D-4C60-9518-52E3110E228B}"/>
    <cellStyle name="Linked Cell 7 2" xfId="4394" xr:uid="{ABC0D896-ED56-42E4-A8F5-4C517BE59799}"/>
    <cellStyle name="Linked Cell 8" xfId="897" xr:uid="{F2093DB3-8B90-475C-84AD-F1540CBFCB65}"/>
    <cellStyle name="Linked Cell 8 2" xfId="4395" xr:uid="{5D99165D-2457-4C86-8273-3019F3891A1F}"/>
    <cellStyle name="Linked Cell 9" xfId="898" xr:uid="{2212964E-F2E0-4E19-8D27-5D82ADDD3A0D}"/>
    <cellStyle name="Linked Cell 9 2" xfId="4396" xr:uid="{B2D8DE30-485D-4B99-B266-59167281DE29}"/>
    <cellStyle name="M" xfId="1449" xr:uid="{52EBFE6E-9BB2-4532-9E8D-A1508DC95771}"/>
    <cellStyle name="M 2" xfId="3078" xr:uid="{E183714A-0F6F-4A3B-B4F9-84DA1CFEAF49}"/>
    <cellStyle name="M 2 2" xfId="3246" xr:uid="{68DEA475-557D-4109-AF35-E24E623DDD8F}"/>
    <cellStyle name="M 2 2 2" xfId="6440" xr:uid="{BB023B8C-15DD-4734-9831-0F58410A972D}"/>
    <cellStyle name="M 2 2 2 2" xfId="6777" xr:uid="{AAA40B86-064F-427E-810C-232426F95D8D}"/>
    <cellStyle name="M 2 2 3" xfId="5754" xr:uid="{5C428F17-5586-42EE-A1D6-BEF845D4811D}"/>
    <cellStyle name="M 2 2 4" xfId="4992" xr:uid="{201BB5E7-F85E-44E5-AF86-FB447EBBC860}"/>
    <cellStyle name="M 2 2 5" xfId="7314" xr:uid="{B0F56545-2DCB-41C0-A9A1-B6D7C7B46869}"/>
    <cellStyle name="M 2 2 6" xfId="6840" xr:uid="{B9CF5CA9-89D7-41F0-AAFE-951D0AEE9F68}"/>
    <cellStyle name="M 2 3" xfId="5596" xr:uid="{18F2F31B-F3DB-41C6-9AB2-6B786F0CBCB6}"/>
    <cellStyle name="M 2 4" xfId="5995" xr:uid="{9A0C379C-143A-44D4-8E0C-8DA425A6EDBF}"/>
    <cellStyle name="M 2 5" xfId="7049" xr:uid="{824B4D7F-EBB2-4535-8B53-C9BC1F45B7DD}"/>
    <cellStyle name="M 3" xfId="3029" xr:uid="{CD4E781B-793D-4C82-B1A5-FD63566FDB5B}"/>
    <cellStyle name="M 3 2" xfId="3242" xr:uid="{342EA2F4-04CE-483C-B620-3B164C689D62}"/>
    <cellStyle name="M 3 2 2" xfId="6436" xr:uid="{21EC408A-54DC-4FE2-8144-B76337BDAC15}"/>
    <cellStyle name="M 3 2 2 2" xfId="6773" xr:uid="{6AE4FCB1-ABAE-445E-9DE5-DBD760287231}"/>
    <cellStyle name="M 3 2 3" xfId="5750" xr:uid="{A3022148-6B89-4766-A8A1-4F50FA4EE6E5}"/>
    <cellStyle name="M 3 2 4" xfId="4994" xr:uid="{4C19F707-467C-45A0-A71C-751EB5C2DD6D}"/>
    <cellStyle name="M 3 2 5" xfId="7310" xr:uid="{ED67A372-7402-4A15-B771-34EC2C1B9852}"/>
    <cellStyle name="M 3 2 6" xfId="7395" xr:uid="{49ADFA31-36CD-4E6A-845F-EEA49CC90DDE}"/>
    <cellStyle name="M 3 3" xfId="6272" xr:uid="{52FB75CB-31C9-48A2-800E-DB6FF0BF98DE}"/>
    <cellStyle name="M 3 3 2" xfId="6609" xr:uid="{3C14BDA8-E80E-400B-B3D2-161D6E963F94}"/>
    <cellStyle name="M 3 4" xfId="5561" xr:uid="{F2965BF1-03C2-4302-AA30-D27455172DBB}"/>
    <cellStyle name="M 3 5" xfId="5048" xr:uid="{2EAF9750-40E6-45C6-96F8-89B3D94B0EE7}"/>
    <cellStyle name="M 3 6" xfId="7140" xr:uid="{1502A8EC-C610-4603-BFC9-07AE043BEFC6}"/>
    <cellStyle name="M 3 7" xfId="6885" xr:uid="{890F7EA3-F4F3-43A9-895D-6724419C32DF}"/>
    <cellStyle name="M 4" xfId="5320" xr:uid="{43279AC0-BF3B-4C19-82DE-751F9CCD57B9}"/>
    <cellStyle name="M 5" xfId="4938" xr:uid="{8F84B4B7-E945-4E6C-92CF-A05CFC1C2274}"/>
    <cellStyle name="Model" xfId="1588" xr:uid="{20CB6775-2CFB-4A7F-A5C6-81CF37B4B480}"/>
    <cellStyle name="Model 2" xfId="5352" xr:uid="{5676850D-9A12-4DC9-BFAB-FB03360014F7}"/>
    <cellStyle name="Neutral 10" xfId="899" xr:uid="{E92799F4-15FD-4388-8B79-D58CB8AB674B}"/>
    <cellStyle name="Neutral 10 2" xfId="4398" xr:uid="{EDB1C2E0-7B45-460D-BBCC-E31EDB0CDC3D}"/>
    <cellStyle name="Neutral 11" xfId="900" xr:uid="{0989571D-3032-4AEF-BB06-B0814A93039E}"/>
    <cellStyle name="Neutral 11 2" xfId="4399" xr:uid="{04248A9A-D8B3-4605-A3BD-7FCA63853BD9}"/>
    <cellStyle name="Neutral 12" xfId="901" xr:uid="{C4CBAC16-AD54-4481-AC24-C6D64EE1D7DE}"/>
    <cellStyle name="Neutral 12 2" xfId="4400" xr:uid="{859D020C-7AF7-4865-B298-A2C68B8BE7A2}"/>
    <cellStyle name="Neutral 13" xfId="902" xr:uid="{6E3C1AD4-85F9-4AEA-A546-A1EE234430D6}"/>
    <cellStyle name="Neutral 13 2" xfId="4401" xr:uid="{BFCBDB13-49CF-427F-AF08-0FBEBDD2B282}"/>
    <cellStyle name="Neutral 14" xfId="903" xr:uid="{7F38A23C-7CDA-4D0D-BA31-5BD0B2D5BD92}"/>
    <cellStyle name="Neutral 14 2" xfId="4402" xr:uid="{2F5BF4DA-A9A6-4F4C-94DE-8AAD1635235A}"/>
    <cellStyle name="Neutral 15" xfId="1352" xr:uid="{B61A8230-6E71-4090-96B7-527F2D3E671C}"/>
    <cellStyle name="Neutral 16" xfId="4403" xr:uid="{CF1EA099-D7D6-4847-9F66-B57829425EAD}"/>
    <cellStyle name="Neutral 17" xfId="4404" xr:uid="{7A68FBBC-07E0-4C2E-8DAB-05D68B3AB515}"/>
    <cellStyle name="Neutral 18" xfId="4405" xr:uid="{A3E76DE3-A6A6-4885-9DBB-74DD11412741}"/>
    <cellStyle name="Neutral 19" xfId="4406" xr:uid="{7B0A1579-E181-4698-8FC1-0736EE4388FE}"/>
    <cellStyle name="Neutral 2" xfId="904" xr:uid="{B3587F33-BEC8-4A8B-9F30-B5275BEBEF2B}"/>
    <cellStyle name="Neutral 2 2" xfId="4778" xr:uid="{55983115-FC5C-42FB-A7B0-72D4436D0DF9}"/>
    <cellStyle name="Neutral 2 3" xfId="4407" xr:uid="{C47F5B6F-7CAD-4352-8865-9E30672AB8C4}"/>
    <cellStyle name="Neutral 20" xfId="4408" xr:uid="{21F5C2B5-3C26-43A2-AC83-4BD06B42A1E8}"/>
    <cellStyle name="Neutral 21" xfId="4409" xr:uid="{7D9317A7-C10F-4A4B-AE3B-AB8F893A377B}"/>
    <cellStyle name="Neutral 21 2" xfId="4410" xr:uid="{117871A3-E173-416A-9D46-E37B8D6C6619}"/>
    <cellStyle name="Neutral 22" xfId="4411" xr:uid="{943A284A-D803-4A18-9DD6-21011F3D547A}"/>
    <cellStyle name="Neutral 22 2" xfId="4779" xr:uid="{E4228ACD-C5C7-4807-8B06-6B9D8C0B7674}"/>
    <cellStyle name="Neutral 23" xfId="4397" xr:uid="{4000516D-CF77-47E1-99C2-AA599C5D0B5D}"/>
    <cellStyle name="Neutral 24" xfId="4780" xr:uid="{438F2B76-8B81-4156-AABD-DAC8C75D824A}"/>
    <cellStyle name="Neutral 25" xfId="4781" xr:uid="{0C43A78F-7CF1-46CC-B8E8-905D7036DCBB}"/>
    <cellStyle name="Neutral 26" xfId="4858" xr:uid="{3217BBB4-B8C7-4094-8D7D-637D85B12AE7}"/>
    <cellStyle name="Neutral 3" xfId="905" xr:uid="{2FD69E82-482A-4AC2-9978-479049889B0E}"/>
    <cellStyle name="Neutral 3 2" xfId="4412" xr:uid="{D5A37034-0212-4E87-BFE1-92B56C491C1B}"/>
    <cellStyle name="Neutral 4" xfId="906" xr:uid="{832AA0B5-97B9-48CA-9F82-94228BFB34E7}"/>
    <cellStyle name="Neutral 4 2" xfId="4413" xr:uid="{5F176994-C09C-4C81-AA9D-E6D57B01B381}"/>
    <cellStyle name="Neutral 5" xfId="907" xr:uid="{22605652-CC5F-483C-A059-E61E958D18F8}"/>
    <cellStyle name="Neutral 5 2" xfId="4414" xr:uid="{74FC796F-94D6-4BF6-A5A2-F279D21FD15A}"/>
    <cellStyle name="Neutral 6" xfId="908" xr:uid="{DE86404B-9E30-4154-888D-36A02D4F02AB}"/>
    <cellStyle name="Neutral 6 2" xfId="4415" xr:uid="{583D83DD-0867-432B-B42E-30A7CE519AAD}"/>
    <cellStyle name="Neutral 7" xfId="909" xr:uid="{BB876654-B50C-4A96-A837-18A021F15D34}"/>
    <cellStyle name="Neutral 7 2" xfId="4416" xr:uid="{C0CC5C55-38F0-4B2B-87B9-042DD88F0F68}"/>
    <cellStyle name="Neutral 8" xfId="910" xr:uid="{E1D6E887-F83B-4AD9-97B9-405584A22EB3}"/>
    <cellStyle name="Neutral 8 2" xfId="4417" xr:uid="{6C967630-3FF3-4639-AABD-0016E6405FF7}"/>
    <cellStyle name="Neutral 9" xfId="911" xr:uid="{B9E311E2-4A7B-40F6-9465-E123162D1945}"/>
    <cellStyle name="Neutral 9 2" xfId="4418" xr:uid="{B217EFBA-A977-49BE-916F-6BE3D4D16C0B}"/>
    <cellStyle name="New" xfId="1450" xr:uid="{3B56E93F-8AEA-4244-9AB1-9C3F4D81B53A}"/>
    <cellStyle name="New Times Roman" xfId="912" xr:uid="{D2FF04AF-5F8D-45F0-80CD-C489697F20CB}"/>
    <cellStyle name="Nɯrmal_Consulting" xfId="1451" xr:uid="{755B347C-7023-4C30-B690-5F40C684F7B6}"/>
    <cellStyle name="no dec" xfId="913" xr:uid="{78C98595-CDB4-421D-AE5B-71A3742A1167}"/>
    <cellStyle name="no dec 10" xfId="914" xr:uid="{3B6C5B79-2743-4825-90A1-007AF3C47324}"/>
    <cellStyle name="no dec 2" xfId="915" xr:uid="{A25AE2D1-56FF-43F2-AF96-B64D6E95E8BF}"/>
    <cellStyle name="no dec 2 2" xfId="916" xr:uid="{AE44A2A9-7504-4FB4-A10A-1AA3326997C7}"/>
    <cellStyle name="no dec 2 3" xfId="917" xr:uid="{5343A5EB-E765-42CE-93D2-87C6650DC35A}"/>
    <cellStyle name="no dec 2 4" xfId="918" xr:uid="{464F4472-B5D0-4940-9B32-07F7072930D4}"/>
    <cellStyle name="no dec 2 5" xfId="919" xr:uid="{AD8DE2E4-B021-4ACF-B481-7B2A95C42B2F}"/>
    <cellStyle name="no dec 3" xfId="920" xr:uid="{F6371DBD-414E-4E04-8BD9-D77874B0C41F}"/>
    <cellStyle name="no dec 4" xfId="921" xr:uid="{F315DEB7-28E7-4646-BBA8-7FB74198C6F0}"/>
    <cellStyle name="no dec 5" xfId="922" xr:uid="{C1D314B4-1758-44F6-9FC3-8D78C94D33DC}"/>
    <cellStyle name="no dec 6" xfId="923" xr:uid="{D9130024-A0EB-434A-8531-1B59BA1D0E90}"/>
    <cellStyle name="no dec 7" xfId="924" xr:uid="{13B9361C-3467-4894-B2E9-A0191E814FD8}"/>
    <cellStyle name="no dec 8" xfId="925" xr:uid="{F51048D7-7DB0-4008-913F-F0A29C5E98B7}"/>
    <cellStyle name="no dec 9" xfId="926" xr:uid="{18E3972D-6A3E-4707-B7CF-6A1961E29583}"/>
    <cellStyle name="no dec_FAM GTEF_Lead 31.7.10" xfId="927" xr:uid="{877EE7CE-E732-4227-82C9-6C9B54C6628D}"/>
    <cellStyle name="Normal" xfId="0" builtinId="0"/>
    <cellStyle name="Normal - Style1" xfId="928" xr:uid="{6D053809-C4DE-4F60-BA74-5AE005A2F35A}"/>
    <cellStyle name="Normal - Style1 10" xfId="929" xr:uid="{D1B9269D-42D5-47DE-B22F-B8C664A7632C}"/>
    <cellStyle name="Normal - Style1 2" xfId="930" xr:uid="{BEB03E04-F909-47B5-80B6-EFC8BF8FC02D}"/>
    <cellStyle name="Normal - Style1 3" xfId="931" xr:uid="{65C5D19E-F454-42E9-B1CE-F3804D36227A}"/>
    <cellStyle name="Normal - Style1 4" xfId="932" xr:uid="{C1E50C28-441E-480E-BD98-A14628F2B047}"/>
    <cellStyle name="Normal - Style1 5" xfId="933" xr:uid="{EBB40973-8087-4730-8AF0-0A4ACFD6BA7B}"/>
    <cellStyle name="Normal - Style1 6" xfId="934" xr:uid="{7F42F617-20BD-477D-AEB0-96FAEAC5A059}"/>
    <cellStyle name="Normal - Style1 7" xfId="935" xr:uid="{5009AE9E-524A-48C6-ACE6-5840CDA08CF7}"/>
    <cellStyle name="Normal - Style1 8" xfId="936" xr:uid="{1EF6C516-4F4F-49E8-8A9E-E142A2F89625}"/>
    <cellStyle name="Normal - Style1 9" xfId="937" xr:uid="{1B940D48-458E-48FA-B04F-A03965664C54}"/>
    <cellStyle name="Normal - Style1_FAM GTEF_Lead 31.7.10" xfId="938" xr:uid="{A10327D9-0B48-4AA6-A9E2-8C8AC0FAD68B}"/>
    <cellStyle name="Normal - Style2" xfId="1452" xr:uid="{011110B2-D74F-4E20-9795-CC5419013133}"/>
    <cellStyle name="Normal - Style3" xfId="1453" xr:uid="{9A6EF1F7-4A61-4030-8537-FF73D386D6E9}"/>
    <cellStyle name="Normal - Style4" xfId="1454" xr:uid="{0641A7F0-E085-4881-AB64-925C1BD91A4F}"/>
    <cellStyle name="Normal - Style5" xfId="1455" xr:uid="{F87087E2-5E69-4925-B318-09FD958409F7}"/>
    <cellStyle name="Normal - Style6" xfId="1456" xr:uid="{202BD874-36AD-4FAB-AAA1-DEF3CE16F84C}"/>
    <cellStyle name="Normal - Style7" xfId="1457" xr:uid="{60954F5B-CA7D-4266-9370-99806E078C45}"/>
    <cellStyle name="Normal - Style8" xfId="1458" xr:uid="{CB69B602-0C5D-4267-B36F-782858617C9E}"/>
    <cellStyle name="Normal 10" xfId="939" xr:uid="{6DE2F384-22D5-427D-B595-A24E0865219D}"/>
    <cellStyle name="Normal 10 10" xfId="95" xr:uid="{3D56640D-E719-4166-B4C7-9BA23DC400AE}"/>
    <cellStyle name="Normal 10 10 2" xfId="31" xr:uid="{822DB112-74D1-4033-BBC7-D2C2E1D9328E}"/>
    <cellStyle name="Normal 10 10 2 2" xfId="3395" xr:uid="{DF472013-4BEA-44FC-BD87-2F906282268F}"/>
    <cellStyle name="Normal 10 14" xfId="89" xr:uid="{584C624F-D334-4874-ABEF-3120823E130A}"/>
    <cellStyle name="Normal 10 2" xfId="940" xr:uid="{A1B60A1C-3E8E-4194-9F4D-6813A624CB04}"/>
    <cellStyle name="Normal 10 2 10" xfId="2716" xr:uid="{72A2806A-6334-4BBA-9AE3-CB8E58B26197}"/>
    <cellStyle name="Normal 10 2 2" xfId="1394" xr:uid="{B7C747D2-91AD-4C8E-9B66-D110C9C5C5EC}"/>
    <cellStyle name="Normal 10 2 2 2" xfId="2712" xr:uid="{D5DF406C-84C3-474A-A67D-455BF767FE1E}"/>
    <cellStyle name="Normal 10 2 4 2 2" xfId="2734" xr:uid="{9FD53178-0661-48FF-A3DF-1F6DA562F118}"/>
    <cellStyle name="Normal 10 2 5" xfId="3285" xr:uid="{F1A5415E-1473-4729-9636-ABA6249B6F47}"/>
    <cellStyle name="Normal 10 3" xfId="941" xr:uid="{FBD6D8D2-CDA8-4089-991E-85F441414B36}"/>
    <cellStyle name="Normal 10 3 2" xfId="2846" xr:uid="{705559E8-F356-4C94-9AF2-8634BA1CB955}"/>
    <cellStyle name="Normal 10 4" xfId="2732" xr:uid="{BBF52031-DE77-45A4-88A7-3397F6043EA5}"/>
    <cellStyle name="Normal 10_FAM GTEF_Lead 31.7.10" xfId="942" xr:uid="{F761CC6D-A589-45E6-A877-9669EB78782B}"/>
    <cellStyle name="Normal 104 4" xfId="80" xr:uid="{B1344ED2-8A57-4DDE-86FA-5F308B8C70F6}"/>
    <cellStyle name="Normal 107" xfId="2703" xr:uid="{7BFB3E84-2ECB-4652-AFCD-C86ECD999DA7}"/>
    <cellStyle name="Normal 11" xfId="943" xr:uid="{B95E0976-D411-4114-9FEB-764A9ECCB182}"/>
    <cellStyle name="Normal 11 2" xfId="944" xr:uid="{4D3A0BB5-700F-4ECD-B495-2B074A9D5DC7}"/>
    <cellStyle name="Normal 11 2 4" xfId="3287" xr:uid="{9154CA0A-E62E-40E6-B0FF-C24DFB6C20C5}"/>
    <cellStyle name="Normal 11 3" xfId="3500" xr:uid="{98E58E20-91BF-47EF-AFFC-B7CBE76C7B49}"/>
    <cellStyle name="Normal 12" xfId="945" xr:uid="{B2E1A200-32D8-435F-9D40-4CE38954553A}"/>
    <cellStyle name="Normal 12 2" xfId="946" xr:uid="{118A0ECD-47AD-4B40-B581-553F4BBAA6B6}"/>
    <cellStyle name="Normal 12 2 2" xfId="1502" xr:uid="{A0201814-0650-43C6-B24F-BCC4B97AAFFE}"/>
    <cellStyle name="Normal 12 3" xfId="3379" xr:uid="{9CA010CD-983E-49B3-8DDE-E69D01340850}"/>
    <cellStyle name="Normal 120" xfId="3284" xr:uid="{1E6A6581-66C3-4536-89F0-369C3AADCFC7}"/>
    <cellStyle name="Normal 120 2" xfId="4420" xr:uid="{C47A9EA1-6286-453C-B6A0-A26CDD982CD7}"/>
    <cellStyle name="Normal 120 3" xfId="4419" xr:uid="{1E8AF6DF-FB09-4129-9A80-63673E07221B}"/>
    <cellStyle name="Normal 122" xfId="3267" xr:uid="{A8D1E296-305D-46E2-91A3-EFA9A3AF8BD7}"/>
    <cellStyle name="Normal 125" xfId="82" xr:uid="{37AF6B0E-7E45-4A92-A6A9-03E81C2AF670}"/>
    <cellStyle name="Normal 126 2" xfId="25" xr:uid="{F4FAB638-E804-4D32-AF3C-6DF755C04C6B}"/>
    <cellStyle name="Normal 13" xfId="947" xr:uid="{F5A0FF34-BC3F-4E61-84A4-3FB3BE629D80}"/>
    <cellStyle name="Normal 13 2" xfId="948" xr:uid="{DCC185E3-A134-4762-AEE9-D7537597A75B}"/>
    <cellStyle name="Normal 13 3" xfId="2847" xr:uid="{85256C6B-83BB-460C-8AF1-8827F8405750}"/>
    <cellStyle name="Normal 13 4" xfId="4421" xr:uid="{F17213D4-CBD2-4DF9-86BA-5006C4D01874}"/>
    <cellStyle name="Normal 14" xfId="949" xr:uid="{C5D88459-CC70-4E9A-B96C-A495F895AD5F}"/>
    <cellStyle name="Normal 14 2" xfId="2848" xr:uid="{AC7790A2-840E-4789-931C-911177054157}"/>
    <cellStyle name="Normal 140" xfId="2743" xr:uid="{BCA047FD-30FF-4F76-A1C5-26917C841489}"/>
    <cellStyle name="Normal 15" xfId="1395" xr:uid="{1BE7FEC3-EF6C-4153-A681-8DD4EBBBBFE7}"/>
    <cellStyle name="Normal 16" xfId="950" xr:uid="{FB580472-8446-4A99-ABEC-1721558F0860}"/>
    <cellStyle name="Normal 167" xfId="3313" xr:uid="{8370F9B9-C24B-4756-9B29-D70C6174F92E}"/>
    <cellStyle name="Normal 17" xfId="951" xr:uid="{3127BB24-0D99-4768-85F6-AE4697A9CC51}"/>
    <cellStyle name="Normal 17 5" xfId="3357" xr:uid="{3FDACA1C-332C-4240-952E-061B7784CE00}"/>
    <cellStyle name="Normal 18" xfId="37" xr:uid="{3BF7FDAB-FE75-45DB-A9DA-3C95508D9354}"/>
    <cellStyle name="Normal 18 2" xfId="952" xr:uid="{BF5962A4-527B-4A51-9325-DC83F2E852F2}"/>
    <cellStyle name="Normal 19" xfId="953" xr:uid="{81FD7BD4-DC11-41BD-BA18-D243D4CEB409}"/>
    <cellStyle name="Normal 2" xfId="60" xr:uid="{2A4DAE5A-72C2-430A-BDCE-3FB81370E47C}"/>
    <cellStyle name="Normal 2 10" xfId="954" xr:uid="{A087109B-17F0-41B8-91BE-E92D33A68E3A}"/>
    <cellStyle name="Normal 2 10 2" xfId="21" xr:uid="{D501A5FB-4FC7-481A-86F2-53D65CB648C3}"/>
    <cellStyle name="Normal 2 10 3" xfId="3309" xr:uid="{3DE34D83-8C8C-4147-BBDC-2F5EE34F7E3B}"/>
    <cellStyle name="Normal 2 10 4" xfId="3323" xr:uid="{CB17871D-6F46-499F-AF7D-3E774D598CA9}"/>
    <cellStyle name="Normal 2 11" xfId="955" xr:uid="{7FDFC3D5-93D6-418A-96DA-3B14AD49C7CA}"/>
    <cellStyle name="Normal 2 12" xfId="1392" xr:uid="{319B4A53-63C0-4224-BE84-89A33836442E}"/>
    <cellStyle name="Normal 2 12 2" xfId="2711" xr:uid="{D6E63F26-B567-47B3-93CF-6BC0AAFD6AEB}"/>
    <cellStyle name="Normal 2 13" xfId="1459" xr:uid="{57864222-E45C-45D7-AFE3-62D485F919B3}"/>
    <cellStyle name="Normal 2 13 2" xfId="3262" xr:uid="{54F233F2-302B-4B38-A127-68DAF5DB8F7D}"/>
    <cellStyle name="Normal 2 13 3" xfId="5321" xr:uid="{65D93770-BF32-41F1-BEA8-EA565DD4B550}"/>
    <cellStyle name="Normal 2 14" xfId="3268" xr:uid="{ABB81BBC-3FEF-46C8-9EAF-A3047EE58D36}"/>
    <cellStyle name="Normal 2 15 2" xfId="3462" xr:uid="{D343B70C-2A22-432F-84D9-723592DD30DF}"/>
    <cellStyle name="Normal 2 18" xfId="2715" xr:uid="{11020189-62F5-4878-928F-A6368196E1C0}"/>
    <cellStyle name="Normal 2 2" xfId="3" xr:uid="{965D087A-1F67-42E3-AA88-2B06D339B449}"/>
    <cellStyle name="Normal 2 2 10" xfId="957" xr:uid="{4E49B6CD-B546-4901-BA76-A43EBA4EF1F8}"/>
    <cellStyle name="Normal 2 2 10 2" xfId="2850" xr:uid="{38214636-FB1E-42F9-89B5-FA186F53EC5C}"/>
    <cellStyle name="Normal 2 2 11" xfId="2849" xr:uid="{22876166-5770-4D21-BABB-782D6C2F1C58}"/>
    <cellStyle name="Normal 2 2 12" xfId="956" xr:uid="{143DD566-D4B1-4498-835E-16858428E55F}"/>
    <cellStyle name="Normal 2 2 13" xfId="3317" xr:uid="{62961EFC-4292-46E0-BF64-5C538BC5C420}"/>
    <cellStyle name="Normal 2 2 14" xfId="7561" xr:uid="{BCBFB055-2A0A-48F7-99F5-A8E830D887ED}"/>
    <cellStyle name="Normal 2 2 15" xfId="56" xr:uid="{F1758A47-81E3-435A-890C-8FB1E5BA2491}"/>
    <cellStyle name="Normal 2 2 2" xfId="51" xr:uid="{A4205118-16B8-415B-88BF-33904829A6BF}"/>
    <cellStyle name="Normal 2 2 2 10" xfId="958" xr:uid="{09BAA852-18B2-4D0C-BA14-BBD74552753A}"/>
    <cellStyle name="Normal 2 2 2 2" xfId="959" xr:uid="{5EDF6E9A-D99A-4598-8A75-55CA7BE6CF51}"/>
    <cellStyle name="Normal 2 2 2 2 2" xfId="4422" xr:uid="{6A763654-F558-4A73-9427-C6F4417087DB}"/>
    <cellStyle name="Normal 2 2 2 3" xfId="960" xr:uid="{690B279D-FE65-4F73-97CD-30B8BF263F09}"/>
    <cellStyle name="Normal 2 2 2 4" xfId="961" xr:uid="{74E2337F-EE9F-41A2-A000-C0C52B01E237}"/>
    <cellStyle name="Normal 2 2 2 5" xfId="962" xr:uid="{A0CFE785-403A-4433-B3B3-00C6F6024B25}"/>
    <cellStyle name="Normal 2 2 2 6" xfId="963" xr:uid="{069CB30D-7DAB-4E52-9086-B91940B95574}"/>
    <cellStyle name="Normal 2 2 2 7" xfId="964" xr:uid="{09AAF2F5-9C0F-4A17-BF25-DCE387A84E2F}"/>
    <cellStyle name="Normal 2 2 2 8" xfId="965" xr:uid="{55FF117E-4C3F-4724-8A46-1B72D66D3677}"/>
    <cellStyle name="Normal 2 2 2 9" xfId="966" xr:uid="{B64062E1-1814-4430-9490-CBC79B6EE044}"/>
    <cellStyle name="Normal 2 2 3" xfId="967" xr:uid="{4CE10FFD-3BC3-4A0E-9A33-95ED249B30A1}"/>
    <cellStyle name="Normal 2 2 3 2" xfId="3512" xr:uid="{26E3375A-FEB3-4728-81E1-58A43F96A1EF}"/>
    <cellStyle name="Normal 2 2 4" xfId="968" xr:uid="{9AB8A253-7D61-4DF3-99B2-0CE0C8BE6B82}"/>
    <cellStyle name="Normal 2 2 4 2" xfId="2851" xr:uid="{9DA6ADDD-6151-4D2A-9577-C838AF656A97}"/>
    <cellStyle name="Normal 2 2 5" xfId="969" xr:uid="{325D2352-9EDF-4A81-B61D-BBC4DD44B1E2}"/>
    <cellStyle name="Normal 2 2 5 2" xfId="2852" xr:uid="{BD739D32-9567-411D-8C29-FDA5EE94F048}"/>
    <cellStyle name="Normal 2 2 6" xfId="970" xr:uid="{8B8D2710-D18D-4B7D-B488-E5B794A5320E}"/>
    <cellStyle name="Normal 2 2 6 2" xfId="2853" xr:uid="{4DD0B602-7D9B-4655-AF08-8115E45ACA67}"/>
    <cellStyle name="Normal 2 2 7" xfId="971" xr:uid="{923ACF81-8A20-4EC4-9395-39F36F7DCBEA}"/>
    <cellStyle name="Normal 2 2 7 2" xfId="2854" xr:uid="{5B7B3487-F66C-4465-BB98-581FD3D8C43D}"/>
    <cellStyle name="Normal 2 2 8" xfId="972" xr:uid="{129520F8-2366-4D41-A216-E3161AFCD848}"/>
    <cellStyle name="Normal 2 2 8 2" xfId="2855" xr:uid="{BAB1EFEA-FC84-43F8-AAB0-7918A187C5E0}"/>
    <cellStyle name="Normal 2 2 9" xfId="973" xr:uid="{28553426-55F6-4A0B-8B0E-4838C3DD18BE}"/>
    <cellStyle name="Normal 2 2 9 2" xfId="2856" xr:uid="{A90E5531-4DAA-4A89-8E62-5FAAE24ED019}"/>
    <cellStyle name="Normal 2 2_boi_WORKSHEET สค-ธค 51" xfId="1589" xr:uid="{90825D91-DAE4-4627-9944-5FF6443E918D}"/>
    <cellStyle name="Normal 2 3" xfId="81" xr:uid="{09C6BF88-83B4-488D-AD3C-52D7B0BC4F56}"/>
    <cellStyle name="Normal 2 3 10" xfId="2709" xr:uid="{DDB64DA4-4DFC-4AE5-9C86-EB20DAD841F4}"/>
    <cellStyle name="Normal 2 3 10 2" xfId="3076" xr:uid="{FAD654EC-FF44-48A8-A465-25B2D5181193}"/>
    <cellStyle name="Normal 2 3 11" xfId="2710" xr:uid="{8A9BD84D-31BC-45BD-982B-1B09DEE2E89F}"/>
    <cellStyle name="Normal 2 3 11 2" xfId="3077" xr:uid="{2E1193C7-584C-4545-9FE0-460E92BE8761}"/>
    <cellStyle name="Normal 2 3 12" xfId="2717" xr:uid="{13636B51-C399-4B2D-8689-2D56C1EAC251}"/>
    <cellStyle name="Normal 2 3 12 2" xfId="3079" xr:uid="{27756C50-F585-4AE8-B259-A1D600A11D66}"/>
    <cellStyle name="Normal 2 3 13" xfId="2857" xr:uid="{FE31B332-B27E-4311-91B3-52CA0197435F}"/>
    <cellStyle name="Normal 2 3 14" xfId="974" xr:uid="{27A675F6-92AC-4C19-B338-23B3CBEBB42E}"/>
    <cellStyle name="Normal 2 3 15" xfId="3255" xr:uid="{F7D51496-44A0-4F6E-A317-B966AD715E9B}"/>
    <cellStyle name="Normal 2 3 16" xfId="4931" xr:uid="{EAE12C58-8479-4079-A0D1-C947BE0FAE0E}"/>
    <cellStyle name="Normal 2 3 2" xfId="975" xr:uid="{7DC96EB4-4EE8-4CF0-8661-0106DF6FB0B1}"/>
    <cellStyle name="Normal 2 3 2 10" xfId="5185" xr:uid="{F92AA79B-9FA1-4E0D-95DD-5F076E6F4FBA}"/>
    <cellStyle name="Normal 2 3 2 2" xfId="1590" xr:uid="{5DB5356A-EC29-44AB-929A-5FB0C8E826EE}"/>
    <cellStyle name="Normal 2 3 2 2 2" xfId="3520" xr:uid="{FE5D52A1-30B4-4AC0-B7D4-1D14590A4DFB}"/>
    <cellStyle name="Normal 2 3 2 3" xfId="1591" xr:uid="{A8960B20-2DF5-4C98-8456-F55F9CE528EF}"/>
    <cellStyle name="Normal 2 3 2 4" xfId="1592" xr:uid="{2CD7F437-A453-40F5-90A0-74532F8CD28A}"/>
    <cellStyle name="Normal 2 3 2 5" xfId="1593" xr:uid="{5BBAF5BE-CDCF-425E-B742-188E5A999FF1}"/>
    <cellStyle name="Normal 2 3 2 6" xfId="1594" xr:uid="{4B8F74FF-D777-426B-8A95-E2D2732794D6}"/>
    <cellStyle name="Normal 2 3 2 7" xfId="2858" xr:uid="{8ECA0007-3598-41A7-A618-E861CD3E5CB9}"/>
    <cellStyle name="Normal 2 3 2 8" xfId="3288" xr:uid="{E1361E61-3F0C-4C25-BD03-3F5F1BCBC620}"/>
    <cellStyle name="Normal 2 3 2 9" xfId="3378" xr:uid="{C5C96C27-250A-472C-8273-E83C6D3CFAD7}"/>
    <cellStyle name="Normal 2 3 3" xfId="976" xr:uid="{9F897969-044E-4A74-8174-F2BCC7A4918C}"/>
    <cellStyle name="Normal 2 3 3 2" xfId="2859" xr:uid="{533BAECD-0381-491B-AE4F-98F59EAE96E5}"/>
    <cellStyle name="Normal 2 3 3 3" xfId="3381" xr:uid="{96B5FEB2-B2E5-4728-8699-8622B00B2410}"/>
    <cellStyle name="Normal 2 3 4" xfId="977" xr:uid="{A10E55B2-6D1F-495C-86BD-8F32F3882060}"/>
    <cellStyle name="Normal 2 3 4 2" xfId="2860" xr:uid="{52BB2DDD-63A0-4DCF-A7B5-174D9D697861}"/>
    <cellStyle name="Normal 2 3 4 3" xfId="3422" xr:uid="{B7BD4CF3-63EF-4D18-B4A2-89143F4AEC99}"/>
    <cellStyle name="Normal 2 3 5" xfId="978" xr:uid="{018819DA-63A6-444C-B513-FADBC4290F03}"/>
    <cellStyle name="Normal 2 3 5 2" xfId="2861" xr:uid="{BDD5F78F-30A4-4F96-8C9C-0BBABDF1C635}"/>
    <cellStyle name="Normal 2 3 5 3" xfId="4782" xr:uid="{5EB81FDE-6BCD-4DA1-B5B6-B319537DD0D4}"/>
    <cellStyle name="Normal 2 3 6" xfId="1595" xr:uid="{51513892-9163-46B1-8B88-3178E878C851}"/>
    <cellStyle name="Normal 2 3 7" xfId="1596" xr:uid="{6357F93F-D97C-4FF3-BCC2-248BB6BF5507}"/>
    <cellStyle name="Normal 2 3 8" xfId="2691" xr:uid="{C17C3150-AB7E-449A-A3A3-A11D00309A64}"/>
    <cellStyle name="Normal 2 3 8 2" xfId="3070" xr:uid="{0E6BB92B-E023-4C79-9A3C-5C9F60841AC8}"/>
    <cellStyle name="Normal 2 3 9" xfId="2705" xr:uid="{444BF360-9176-4B23-B638-E0562163A11D}"/>
    <cellStyle name="Normal 2 3 9 2" xfId="3073" xr:uid="{9E5444C8-DF5A-47D5-A9DE-CABC724C864B}"/>
    <cellStyle name="Normal 2 3_เช็ครับ 03-53" xfId="1597" xr:uid="{928DEAE7-E7A7-48E1-9202-33EEBE0DBC02}"/>
    <cellStyle name="Normal 2 4" xfId="36" xr:uid="{B5D5F5D6-A449-4619-BFB3-97A51793A550}"/>
    <cellStyle name="Normal 2 4 2" xfId="1460" xr:uid="{43BC10C3-6153-4332-A87B-1967B50B3E85}"/>
    <cellStyle name="Normal 2 4 2 2" xfId="4783" xr:uid="{C46CEFA3-873F-4D48-BC32-3BF1192C2E2F}"/>
    <cellStyle name="Normal 2 4 3" xfId="979" xr:uid="{D5DBBECB-C3D9-411E-8F18-8637CBB3ED6E}"/>
    <cellStyle name="Normal 2 4 7" xfId="84" xr:uid="{B14C5EFC-64F4-482D-887F-A3EEC23FE5B9}"/>
    <cellStyle name="Normal 2 5" xfId="980" xr:uid="{FB47BCA4-0ADD-44F0-A3D2-B68CC89BC7C1}"/>
    <cellStyle name="Normal 2 5 2" xfId="2862" xr:uid="{A45BE836-D1EB-4EA7-BB7F-C25894FEB8E7}"/>
    <cellStyle name="Normal 2 5 2 2" xfId="3386" xr:uid="{BB2A359C-3463-4607-82FA-289E79572692}"/>
    <cellStyle name="Normal 2 5 3" xfId="3327" xr:uid="{328A803E-8405-41B0-981C-02CBC684411C}"/>
    <cellStyle name="Normal 2 5 3 2" xfId="4866" xr:uid="{8016DBA2-418A-42FE-9C92-768DFE260720}"/>
    <cellStyle name="Normal 2 6" xfId="981" xr:uid="{88FCDD62-3EE7-4629-A178-FF7809331EAF}"/>
    <cellStyle name="Normal 2 6 2" xfId="2863" xr:uid="{7B35C054-5280-4509-B0A9-E93FE989AD8B}"/>
    <cellStyle name="Normal 2 6 3" xfId="7618" xr:uid="{2EB4D26A-DB0D-4157-AA77-52871D9F9691}"/>
    <cellStyle name="Normal 2 7" xfId="982" xr:uid="{224C1DE9-7076-4504-B5FD-72B331EB3F99}"/>
    <cellStyle name="Normal 2 7 2" xfId="2864" xr:uid="{B13CDF61-F1F8-411F-891B-387E652D063B}"/>
    <cellStyle name="Normal 2 8" xfId="983" xr:uid="{1D3B4F9D-F186-4410-B58B-F9BB3DDDD6B3}"/>
    <cellStyle name="Normal 2 8 2" xfId="2865" xr:uid="{CD784D71-303B-4E71-8A0A-28B52552C265}"/>
    <cellStyle name="Normal 2 9" xfId="984" xr:uid="{FBEA44EE-5E87-484C-9CE3-1BF30FD59EBD}"/>
    <cellStyle name="Normal 2 9 2" xfId="2866" xr:uid="{124E2365-F4DC-420F-9AA9-CAF7A5B0D608}"/>
    <cellStyle name="Normal 2 9 3" xfId="7603" xr:uid="{6EA6F9AF-762B-42AE-A7C6-6361A2575F9F}"/>
    <cellStyle name="Normal 2_11110000 เงินสด 5309" xfId="985" xr:uid="{38A75489-5B9B-4A56-93D1-57F1F4328F03}"/>
    <cellStyle name="Normal 20" xfId="986" xr:uid="{7E11588C-46DD-4C20-AE8B-9415ECAB66C8}"/>
    <cellStyle name="Normal 20 2" xfId="1598" xr:uid="{E3B2E9E9-A4D1-4F6B-BDB9-2BA7F1E41865}"/>
    <cellStyle name="Normal 21" xfId="987" xr:uid="{5B282511-2D11-47A0-AD07-383D81A74C02}"/>
    <cellStyle name="Normal 21 2" xfId="4424" xr:uid="{1B78345F-B174-4033-B9AE-C3F65F25821E}"/>
    <cellStyle name="Normal 21 3" xfId="4423" xr:uid="{E399F700-7B1C-4DEE-A8D0-7C95598EB750}"/>
    <cellStyle name="Normal 22" xfId="988" xr:uid="{D31FC3A6-721F-45E7-BE8D-EBF817A227FD}"/>
    <cellStyle name="Normal 22 2" xfId="2868" xr:uid="{B1F97942-3263-4DCC-AA4F-AC3BFD7634CF}"/>
    <cellStyle name="Normal 222" xfId="3358" xr:uid="{889D266D-08F5-4329-9E20-8820E8BB6E5D}"/>
    <cellStyle name="Normal 225" xfId="3307" xr:uid="{98ED7859-78A8-4F08-8CCE-E75804E7FC9D}"/>
    <cellStyle name="Normal 23" xfId="989" xr:uid="{5D64B08E-6747-4832-82B0-BE88EB86AB22}"/>
    <cellStyle name="Normal 23 2" xfId="2869" xr:uid="{85FA18A5-4176-47B5-9639-01EE79F540BE}"/>
    <cellStyle name="Normal 230" xfId="75" xr:uid="{0144E5F0-8614-4B89-A847-708010020AD8}"/>
    <cellStyle name="Normal 233" xfId="3461" xr:uid="{62CCED24-64F2-46A3-B270-8A3AD31F522B}"/>
    <cellStyle name="Normal 24" xfId="1501" xr:uid="{8B638307-72D1-4D6E-85E5-5D654B34CE71}"/>
    <cellStyle name="Normal 24 2" xfId="1508" xr:uid="{87CCDC3C-2C50-43B1-96F3-5FA8C671E597}"/>
    <cellStyle name="Normal 24 2 2" xfId="2708" xr:uid="{02A39792-5760-4DF1-8823-7FB6469C9A72}"/>
    <cellStyle name="Normal 24 2 2 2" xfId="3075" xr:uid="{95DD683B-D644-4A35-AABD-2AFDBD88A13C}"/>
    <cellStyle name="Normal 24 2 2 3" xfId="4784" xr:uid="{BD06AC35-442D-464D-9904-4A1731D424BA}"/>
    <cellStyle name="Normal 24 2 3" xfId="3007" xr:uid="{0895FA9C-CB56-46FB-81F7-CC36FE5A6D49}"/>
    <cellStyle name="Normal 24 2 4" xfId="4426" xr:uid="{E1178359-2F7F-4DB0-B139-EF774CB60D77}"/>
    <cellStyle name="Normal 24 3" xfId="2706" xr:uid="{2FD3B799-5D2A-4B38-BC7E-B4A8481F502F}"/>
    <cellStyle name="Normal 24 3 2" xfId="4427" xr:uid="{14975509-3E15-4E2C-8FE1-7FFC3BB9087B}"/>
    <cellStyle name="Normal 24 4" xfId="4425" xr:uid="{FBA99D07-610F-4496-AD44-3E6991CB1DCE}"/>
    <cellStyle name="Normal 247" xfId="3408" xr:uid="{D867D64B-D6CF-430F-859B-987DCC21630B}"/>
    <cellStyle name="Normal 248" xfId="3312" xr:uid="{397ECA94-4D10-4D0C-9417-D1120EEBED02}"/>
    <cellStyle name="Normal 248 2" xfId="3432" xr:uid="{CEFE9336-6C52-4C14-A9AA-94F3E48679E9}"/>
    <cellStyle name="Normal 25" xfId="2673" xr:uid="{6A922C9D-BF43-4B35-8718-E20262B209C7}"/>
    <cellStyle name="Normal 25 2" xfId="3060" xr:uid="{7F494F08-B2E6-4929-9C4A-33FC842794F4}"/>
    <cellStyle name="Normal 25 3" xfId="4428" xr:uid="{3DAB33E7-6C7C-4F27-80A6-899941041D2C}"/>
    <cellStyle name="Normal 250" xfId="3504" xr:uid="{BC38371A-ABF3-4B76-820C-55E20242920E}"/>
    <cellStyle name="Normal 252" xfId="3505" xr:uid="{0DB75C37-A302-42E9-9BD3-61194DB31B38}"/>
    <cellStyle name="Normal 253" xfId="3418" xr:uid="{FA8BE39E-C546-4125-836B-E9FED1BA5DFA}"/>
    <cellStyle name="Normal 253 2" xfId="7628" xr:uid="{D3E700FE-AA60-405E-A780-37715DF8E4C1}"/>
    <cellStyle name="Normal 257" xfId="3325" xr:uid="{15EB3970-D418-4B50-822A-84921223F60B}"/>
    <cellStyle name="Normal 258" xfId="3416" xr:uid="{40CA05A3-06ED-4EBF-957B-B56F0507DDF4}"/>
    <cellStyle name="Normal 26" xfId="2675" xr:uid="{22FA8B9F-875D-4593-8C4B-EBD3C38F6A5F}"/>
    <cellStyle name="Normal 26 2" xfId="3062" xr:uid="{6646C46E-1FF4-4D1E-ADD3-2A671DAB995C}"/>
    <cellStyle name="Normal 261" xfId="1599" xr:uid="{0A5F187C-01CF-4A3A-B7FD-3FFBA5A9A4EF}"/>
    <cellStyle name="Normal 27" xfId="1503" xr:uid="{770C3F7E-56C8-4D3D-AFAA-FA44E5F67CDA}"/>
    <cellStyle name="Normal 28" xfId="1505" xr:uid="{E0EE8D94-A987-44CF-8749-0B21486EA939}"/>
    <cellStyle name="Normal 29" xfId="1512" xr:uid="{F44ED737-5A97-4599-A9D6-A7EAC99DCD7C}"/>
    <cellStyle name="Normal 3" xfId="76" xr:uid="{3BA734CC-18F4-468A-87E1-82B5C2D4BCCF}"/>
    <cellStyle name="Normal 3 10" xfId="991" xr:uid="{2746E844-3E75-4441-8D26-6F58D42CD95E}"/>
    <cellStyle name="Normal 3 10 2" xfId="2870" xr:uid="{8602BB41-5BB5-429F-A9D9-8812BF2331F2}"/>
    <cellStyle name="Normal 3 11" xfId="992" xr:uid="{312DF3C1-E227-40FA-9221-EA74F97BD26B}"/>
    <cellStyle name="Normal 3 12" xfId="2681" xr:uid="{AA348DEE-58F3-43C9-8FA6-18E12D805549}"/>
    <cellStyle name="Normal 3 12 2" xfId="3463" xr:uid="{99B66E29-0E8E-4B31-9E1F-450C7E19993A}"/>
    <cellStyle name="Normal 3 13" xfId="2701" xr:uid="{A33F18A7-0E60-4A74-B571-3EF2E9D15486}"/>
    <cellStyle name="Normal 3 14" xfId="22" xr:uid="{2036CA65-FB67-42BA-9283-719822478540}"/>
    <cellStyle name="Normal 3 14 2" xfId="2718" xr:uid="{2989A033-F35B-4D5F-A791-55F83A717AD6}"/>
    <cellStyle name="Normal 3 15" xfId="2725" xr:uid="{5F88C31C-8AEE-451E-BFDC-CB281D4F3B03}"/>
    <cellStyle name="Normal 3 16" xfId="990" xr:uid="{DCE70000-68C8-4611-9DA0-440129D27686}"/>
    <cellStyle name="Normal 3 17" xfId="3324" xr:uid="{3A5BCB7B-FD73-4EDD-A004-61364197F8F5}"/>
    <cellStyle name="Normal 3 2" xfId="20" xr:uid="{00F72ABF-92BA-4EF5-BB3D-E79937A87881}"/>
    <cellStyle name="Normal 3 2 10" xfId="2702" xr:uid="{F2C7296F-5C92-4BC8-B0E2-F3349EC69E39}"/>
    <cellStyle name="Normal 3 2 11" xfId="993" xr:uid="{6ACBFC9E-4CCD-4A13-8F48-F893EF332E24}"/>
    <cellStyle name="Normal 3 2 2" xfId="994" xr:uid="{92F7CABC-CCC7-46B5-AF37-4482D6953F84}"/>
    <cellStyle name="Normal 3 2 2 2" xfId="3310" xr:uid="{E1A2B0BC-2367-4F76-9D16-B0742D0DCF8E}"/>
    <cellStyle name="Normal 3 2 2 2 2" xfId="4786" xr:uid="{EFD3D0C1-EA91-4A18-A9AB-D9EF9DDEE6AC}"/>
    <cellStyle name="Normal 3 2 2 3" xfId="4785" xr:uid="{783FE6EF-CCDA-47CE-B7C0-CCE8C1338DBB}"/>
    <cellStyle name="Normal 3 2 3" xfId="995" xr:uid="{78573A4D-277B-4F15-B523-576A002FBC7B}"/>
    <cellStyle name="Normal 3 2 4" xfId="996" xr:uid="{2C458E59-6ECF-4C04-AE48-80DCFCAAC804}"/>
    <cellStyle name="Normal 3 2 5" xfId="997" xr:uid="{6B107E17-8D54-4C6C-A5D9-E9F098AB930D}"/>
    <cellStyle name="Normal 3 2 6" xfId="998" xr:uid="{72E0750C-ADAE-443E-855E-6ECBFB71D33D}"/>
    <cellStyle name="Normal 3 2 7" xfId="999" xr:uid="{6213B071-2B46-42B7-B1EF-E42A5F139E40}"/>
    <cellStyle name="Normal 3 2 7 2" xfId="2727" xr:uid="{4C00A00F-B016-410F-A3A5-CD08E6AAF13A}"/>
    <cellStyle name="Normal 3 2 8" xfId="1000" xr:uid="{06E4AD3F-BB27-42F4-92CF-56C3C10B6B5D}"/>
    <cellStyle name="Normal 3 2 9" xfId="1001" xr:uid="{EDF8E673-B1EF-4A83-A45C-9A45616E7A20}"/>
    <cellStyle name="Normal 3 2_FAM GTEF_Lead 31.7.10" xfId="1002" xr:uid="{1FC6E803-E3DD-4232-8E4F-3BFE9088934A}"/>
    <cellStyle name="Normal 3 3" xfId="1003" xr:uid="{4A23EA90-539C-4784-BE43-FA3141EA46D0}"/>
    <cellStyle name="Normal 3 3 2" xfId="1600" xr:uid="{CA759256-B8C5-492B-8942-241586B95729}"/>
    <cellStyle name="Normal 3 3 2 2" xfId="3283" xr:uid="{E7241319-4BBD-40C2-93B2-2AC7E6771E8C}"/>
    <cellStyle name="Normal 3 3 2 2 2" xfId="4430" xr:uid="{53C4E1BC-F756-41B8-898E-9E0845EABFD7}"/>
    <cellStyle name="Normal 3 3 2 3" xfId="3424" xr:uid="{080A5D3C-DCBB-484E-874E-97AE6F969BC2}"/>
    <cellStyle name="Normal 3 3 2 4" xfId="5353" xr:uid="{41D56E53-64FF-4CCE-82DA-9E990352D3C5}"/>
    <cellStyle name="Normal 3 3 3" xfId="3273" xr:uid="{51AF9C93-6CB1-4ED1-8D2E-75317C1F1B03}"/>
    <cellStyle name="Normal 3 3 3 2" xfId="3439" xr:uid="{2F345E2B-8200-48CE-B705-8EB66CE5DAAB}"/>
    <cellStyle name="Normal 3 3 4" xfId="3410" xr:uid="{031DAA54-578E-4874-829E-3A04DA3E5B6F}"/>
    <cellStyle name="Normal 3 3 5" xfId="4429" xr:uid="{0784366A-A788-42C0-8DA4-16D0C7F92EBB}"/>
    <cellStyle name="Normal 3 3 6" xfId="5189" xr:uid="{4478CD61-FF45-4EFA-8702-85CD8043D94E}"/>
    <cellStyle name="Normal 3 3 7" xfId="4939" xr:uid="{357A2112-A4A9-41EF-8C78-918B2E3565C5}"/>
    <cellStyle name="Normal 3 4" xfId="1004" xr:uid="{AC0AE7CB-B5E5-421F-AE72-A88933D2249F}"/>
    <cellStyle name="Normal 3 4 2" xfId="3449" xr:uid="{33268EE2-1C85-4555-884C-BE7BE3D23E11}"/>
    <cellStyle name="Normal 3 4 2 2" xfId="4788" xr:uid="{E0E33373-39B2-41E5-8471-DFF90B7DF999}"/>
    <cellStyle name="Normal 3 4 3" xfId="3369" xr:uid="{888917CD-24E6-4960-9C52-59A37AC36739}"/>
    <cellStyle name="Normal 3 4 3 2" xfId="4789" xr:uid="{E025329D-211C-459F-92C8-D04A9E2F6435}"/>
    <cellStyle name="Normal 3 4 4" xfId="4790" xr:uid="{E1E81400-F4C3-4931-8463-8AD6EE34C277}"/>
    <cellStyle name="Normal 3 4 4 2" xfId="4791" xr:uid="{B7F3EA0B-83AE-42F7-B313-FBA05F0BAF96}"/>
    <cellStyle name="Normal 3 4 5" xfId="4792" xr:uid="{9246B580-1759-47B5-8AC3-D5324305D409}"/>
    <cellStyle name="Normal 3 4 6" xfId="4787" xr:uid="{1786B023-AF08-46EA-8D2D-49F599E1EEA9}"/>
    <cellStyle name="Normal 3 5" xfId="1005" xr:uid="{7AE3ABCC-A680-471F-8800-DA28FC4DD7F6}"/>
    <cellStyle name="Normal 3 5 2" xfId="3364" xr:uid="{AD1C9AC6-66DC-49C5-952D-8D82E5E57D0E}"/>
    <cellStyle name="Normal 3 5 2 2" xfId="4794" xr:uid="{A376816D-DEF7-4563-A2E9-09AA0708EFAD}"/>
    <cellStyle name="Normal 3 5 3" xfId="4795" xr:uid="{99D44A74-CD98-4608-8437-94929708B30F}"/>
    <cellStyle name="Normal 3 5 4" xfId="4793" xr:uid="{923CE041-175B-427B-B994-A4D71045C38A}"/>
    <cellStyle name="Normal 3 6" xfId="1006" xr:uid="{AE164ABD-0DAD-4231-AB21-4061F2A4428B}"/>
    <cellStyle name="Normal 3 6 2" xfId="2871" xr:uid="{1BE3E165-455F-461F-9E71-377307B1D29E}"/>
    <cellStyle name="Normal 3 6 2 2" xfId="3388" xr:uid="{A95A743B-CA5D-4BB9-8EC9-C8D0FC68B753}"/>
    <cellStyle name="Normal 3 6 2 2 2" xfId="3572" xr:uid="{9207F534-9CBD-4A68-AB8E-BC84B2D55326}"/>
    <cellStyle name="Normal 3 6 3" xfId="3332" xr:uid="{3238BD93-23BC-43B4-AEC5-6F12E31B9F7D}"/>
    <cellStyle name="Normal 3 6 4 2" xfId="3360" xr:uid="{E0925A08-3394-45C4-B3B9-3E57869160AB}"/>
    <cellStyle name="Normal 3 7" xfId="1007" xr:uid="{F3FC667C-AAD9-4849-81ED-CA5C3C9DDB27}"/>
    <cellStyle name="Normal 3 7 2" xfId="2872" xr:uid="{6F08298D-CFE6-403B-9C2B-2FF0C3E4C4B8}"/>
    <cellStyle name="Normal 3 7 2 2" xfId="4796" xr:uid="{425095D9-9379-4BFA-AEE6-090FD671EBB0}"/>
    <cellStyle name="Normal 3 8" xfId="1008" xr:uid="{D98AEE4F-74FF-4118-B515-18CB66C4D7B8}"/>
    <cellStyle name="Normal 3 8 2" xfId="2873" xr:uid="{A9729A6F-0425-4136-8D93-FB7AC92AE43B}"/>
    <cellStyle name="Normal 3 8 2 2" xfId="4798" xr:uid="{075AF685-EC62-43E4-966D-2B1DE607980B}"/>
    <cellStyle name="Normal 3 8 3" xfId="4797" xr:uid="{5E2AAF62-CC08-4696-90AF-D562CF6039C9}"/>
    <cellStyle name="Normal 3 9" xfId="1009" xr:uid="{968FF64D-8C4C-40E5-AF3B-85ED23A96441}"/>
    <cellStyle name="Normal 3 9 2" xfId="2874" xr:uid="{0B9B4CDC-2A94-4C54-8A90-4FD636AB6B41}"/>
    <cellStyle name="Normal 3_2007_Conso Mtech Group (8 co)" xfId="1601" xr:uid="{90F3459E-E7A3-4C21-B5EF-A35951111E4F}"/>
    <cellStyle name="Normal 30" xfId="2677" xr:uid="{59F10560-D671-4264-A768-F54194E4DC25}"/>
    <cellStyle name="Normal 30 2" xfId="3064" xr:uid="{DF3112F5-70A6-4842-B7CE-DA88166A77EC}"/>
    <cellStyle name="Normal 31" xfId="1602" xr:uid="{2C8C5D0E-D737-4468-89E7-1AACBEE4FE82}"/>
    <cellStyle name="Normal 31 2" xfId="3526" xr:uid="{F793B26F-D268-43DD-844A-EE0FC2BD47A5}"/>
    <cellStyle name="Normal 32" xfId="45" xr:uid="{B31E4E22-6617-4917-9543-A732FD5BF3BD}"/>
    <cellStyle name="Normal 32 2" xfId="3065" xr:uid="{1B2580E6-ACE1-4F92-8DFD-6F9D3BED6AE2}"/>
    <cellStyle name="Normal 32 3" xfId="2678" xr:uid="{8DC46E39-E442-4054-B276-F69D522D21C5}"/>
    <cellStyle name="Normal 33" xfId="2682" xr:uid="{61B3A2B5-009B-424E-BAF1-158EC8B0C084}"/>
    <cellStyle name="Normal 33 2" xfId="2713" xr:uid="{A92E5993-392C-4E8D-A982-37316BB488F6}"/>
    <cellStyle name="Normal 33 3" xfId="3525" xr:uid="{53994E00-0429-4DF1-9D68-39B16E4E5874}"/>
    <cellStyle name="Normal 34" xfId="2686" xr:uid="{8B945146-9584-4E97-BCB9-48095A4BA1B1}"/>
    <cellStyle name="Normal 34 2" xfId="3067" xr:uid="{2E0CA082-1DAB-4656-B517-2AC56924C552}"/>
    <cellStyle name="Normal 35" xfId="2683" xr:uid="{0DD7103B-A914-480D-A261-336C5B9E04DB}"/>
    <cellStyle name="Normal 36" xfId="2688" xr:uid="{008E388E-B82E-4F6E-ABBA-41FEDB0799D4}"/>
    <cellStyle name="Normal 36 2" xfId="3069" xr:uid="{2E5E8DE6-FA65-4351-B460-B54FA4ED33C8}"/>
    <cellStyle name="Normal 37" xfId="2689" xr:uid="{868B687F-9AF2-4107-9C50-1C9B0BCF438C}"/>
    <cellStyle name="Normal 38" xfId="2693" xr:uid="{0C1E8877-E26E-424E-9BA0-3FF0DF4B7BBA}"/>
    <cellStyle name="Normal 39" xfId="2692" xr:uid="{0596A44A-6967-43EE-8FB8-CBE7BA85C12A}"/>
    <cellStyle name="Normal 4" xfId="17" xr:uid="{7CE8C7BB-D401-49A8-992A-218A4E0CD9F9}"/>
    <cellStyle name="Normal 4 10" xfId="3344" xr:uid="{E9027D4E-AB8F-49EF-8A19-0265461F7DDF}"/>
    <cellStyle name="Normal 4 11 5" xfId="83" xr:uid="{5BACBE88-2DB0-45ED-AEB9-E86F9E03F684}"/>
    <cellStyle name="Normal 4 11 5 3" xfId="3459" xr:uid="{EF753754-39D3-4064-8C75-3AC24D3AA441}"/>
    <cellStyle name="Normal 4 17" xfId="3272" xr:uid="{079EF54A-76EA-4CD5-ADAC-F52D115BABFA}"/>
    <cellStyle name="Normal 4 19" xfId="3260" xr:uid="{5B92C5BF-AAE1-4DC0-BAAA-11F16FA1B338}"/>
    <cellStyle name="Normal 4 2" xfId="1011" xr:uid="{2689DEAA-92FD-4D11-AAFC-CC2FEEAD78B4}"/>
    <cellStyle name="Normal 4 2 10" xfId="3397" xr:uid="{C8A408FB-4A11-4454-919D-7AD70D68D544}"/>
    <cellStyle name="Normal 4 2 2" xfId="69" xr:uid="{784EE192-B2D1-4C5B-A68B-7CFF9C03793B}"/>
    <cellStyle name="Normal 4 2 2 10" xfId="27" xr:uid="{606A2257-CE0C-48EE-A9DB-14CD571CAEDD}"/>
    <cellStyle name="Normal 4 2 2 2" xfId="3427" xr:uid="{5C93BB97-4336-4630-B418-81B445CCF170}"/>
    <cellStyle name="Normal 4 2 2 3" xfId="3306" xr:uid="{BA0DBE2C-1CCC-4899-B48B-B381594D6592}"/>
    <cellStyle name="Normal 4 2 2 3 2" xfId="4799" xr:uid="{185507AB-6C3F-4F16-B8FE-11B8F5743591}"/>
    <cellStyle name="Normal 4 2 2 9" xfId="3280" xr:uid="{681DC613-59C0-491F-980C-F63873F9503F}"/>
    <cellStyle name="Normal 4 2 3" xfId="3282" xr:uid="{56CDF609-0B44-4479-B8DD-5BE382133CFC}"/>
    <cellStyle name="Normal 4 2 3 2" xfId="4800" xr:uid="{6BA87DD2-DAA7-4EC2-BE92-2816CA8942A2}"/>
    <cellStyle name="Normal 4 2 4" xfId="4431" xr:uid="{3F698AE4-AAB2-4D60-AA0B-606402BCE086}"/>
    <cellStyle name="Normal 4 2 5" xfId="5190" xr:uid="{2C1C4627-EAFC-4137-B0FF-AB7A7A3DAD2F}"/>
    <cellStyle name="Normal 4 22" xfId="3510" xr:uid="{42ED787B-5BF5-49F2-81E1-430E12D64483}"/>
    <cellStyle name="Normal 4 3" xfId="1012" xr:uid="{0510A486-ED64-4CAB-B23B-8C9EB1280A7E}"/>
    <cellStyle name="Normal 4 3 2" xfId="3442" xr:uid="{4E7B410E-F768-41B7-BC40-8B3CAE7F3531}"/>
    <cellStyle name="Normal 4 3 3" xfId="3353" xr:uid="{136C3BBB-88CF-48B1-B8A8-D9B8AA7B4DAF}"/>
    <cellStyle name="Normal 4 3 3 2" xfId="4801" xr:uid="{E171727E-CCA0-472C-8452-5A6F0E0F2E86}"/>
    <cellStyle name="Normal 4 4" xfId="1013" xr:uid="{8C6FDBDC-D464-4840-9F0B-EFD8DA59E4EC}"/>
    <cellStyle name="Normal 4 4 2" xfId="3453" xr:uid="{015A8D3E-B021-4A26-961F-BB190FD25DED}"/>
    <cellStyle name="Normal 4 4 3" xfId="3383" xr:uid="{3AFF4A4E-2B7C-4210-A0D7-56CA5E2AC503}"/>
    <cellStyle name="Normal 4 4 3 2" xfId="4802" xr:uid="{D3B5FF6E-7B5E-43D1-BBCE-C11D0C52F57D}"/>
    <cellStyle name="Normal 4 5" xfId="1014" xr:uid="{9EBE3895-476F-43D8-A743-FAA3A01993E4}"/>
    <cellStyle name="Normal 4 5 2" xfId="3390" xr:uid="{BFB30845-D23F-44F8-979A-BFC7D4CAF745}"/>
    <cellStyle name="Normal 4 5 3" xfId="7609" xr:uid="{BF1A2B00-CD32-4CE5-BD86-2B549CD6C371}"/>
    <cellStyle name="Normal 4 6" xfId="1603" xr:uid="{7EE46359-A5B1-4017-9E69-01114D532B63}"/>
    <cellStyle name="Normal 4 6 2" xfId="3404" xr:uid="{ACF64032-CAD6-4A32-89AE-A8ABF7969F67}"/>
    <cellStyle name="Normal 4 7" xfId="2740" xr:uid="{2C59D77E-ADC9-42DC-B543-BA63C353BD11}"/>
    <cellStyle name="Normal 4 7 10" xfId="3532" xr:uid="{1253E67A-FC7F-47E3-B9B5-487EC5ECC078}"/>
    <cellStyle name="Normal 4 8" xfId="1010" xr:uid="{754CD364-30B1-46F4-9077-6CA0E431D123}"/>
    <cellStyle name="Normal 4 9" xfId="3290" xr:uid="{8560D41C-5838-4B7B-A502-084B3B9E43FF}"/>
    <cellStyle name="Normal 4_WP-I-AGRI 31.08.53" xfId="1015" xr:uid="{CF12FF4A-7D8F-4635-8591-B19567530C46}"/>
    <cellStyle name="Normal 40" xfId="2695" xr:uid="{5B2AA879-B695-42E0-AAB7-2773D04A1B1C}"/>
    <cellStyle name="Normal 41" xfId="2696" xr:uid="{42586379-2E14-4AE9-8FF0-D4C75E23B6B7}"/>
    <cellStyle name="Normal 42" xfId="2697" xr:uid="{AF10C196-3C58-4267-9591-D312FC69A23D}"/>
    <cellStyle name="Normal 42 2" xfId="3071" xr:uid="{C412E29E-D018-4180-B521-2FC77A653360}"/>
    <cellStyle name="Normal 43" xfId="2700" xr:uid="{B8FD230C-2C5E-4AAA-A2E3-5799D1FA2E8E}"/>
    <cellStyle name="Normal 43 2" xfId="3072" xr:uid="{0E3099F5-2F8C-4E99-9C15-72DD396A53A0}"/>
    <cellStyle name="Normal 44" xfId="2704" xr:uid="{9EC1F784-C3AD-4845-9A01-20CF48D3A1B2}"/>
    <cellStyle name="Normal 45" xfId="2721" xr:uid="{9B95E5BB-2A86-4B82-974A-1F45E5A1109B}"/>
    <cellStyle name="Normal 45 3" xfId="3531" xr:uid="{3FA61CC0-8D60-4BC9-B952-894CB5376EAE}"/>
    <cellStyle name="Normal 46" xfId="2724" xr:uid="{B89FB5EB-D8A7-4F24-B27C-EEEB643204BF}"/>
    <cellStyle name="Normal 47" xfId="3081" xr:uid="{6B86B436-3861-411E-B495-36BE8F5E1624}"/>
    <cellStyle name="Normal 48" xfId="1343" xr:uid="{F6BD6A94-4BE3-4078-A7C7-0A762414498C}"/>
    <cellStyle name="Normal 49" xfId="3304" xr:uid="{8B657C9C-F8ED-4A55-8A18-02135E4554F9}"/>
    <cellStyle name="Normal 5" xfId="52" xr:uid="{F44CDB8B-8904-452F-99D6-EA0BC9E2CBDC}"/>
    <cellStyle name="Normal 5 10" xfId="1016" xr:uid="{67BDD10F-9BA8-4193-B77F-8B14264584B3}"/>
    <cellStyle name="Normal 5 11" xfId="1017" xr:uid="{D551A1BA-2D1C-4C8A-9019-B62706FCBC1A}"/>
    <cellStyle name="Normal 5 11 2" xfId="2877" xr:uid="{65E3B5A3-E2CD-4CCC-B980-1A905BF89C01}"/>
    <cellStyle name="Normal 5 12" xfId="2968" xr:uid="{752BA7F6-AA82-4067-B258-8276ED0C06E2}"/>
    <cellStyle name="Normal 5 13" xfId="3253" xr:uid="{AE14865C-6D7E-41D9-A0D7-F8F68DDE6CDD}"/>
    <cellStyle name="Normal 5 14" xfId="4860" xr:uid="{65BD439D-21A7-4D6D-9A22-B5E17D580A5B}"/>
    <cellStyle name="Normal 5 15" xfId="4966" xr:uid="{7915F44B-D03A-47BE-852F-7F8B9E8DF27A}"/>
    <cellStyle name="Normal 5 2" xfId="54" xr:uid="{7D077534-BA3B-49E4-9B30-4E852C2A23CB}"/>
    <cellStyle name="Normal 5 2 2" xfId="1604" xr:uid="{18E28137-9535-49FB-9EAA-D7E9613FEC18}"/>
    <cellStyle name="Normal 5 2 2 2" xfId="3456" xr:uid="{9AF6F68C-8049-476C-9136-843E212FA63B}"/>
    <cellStyle name="Normal 5 2 2 7" xfId="3308" xr:uid="{F43CA500-74EE-486C-ADE8-49BD8C5C1E76}"/>
    <cellStyle name="Normal 5 2 3" xfId="1018" xr:uid="{BBFC41C9-CCBD-4CDE-9772-02A9111FD199}"/>
    <cellStyle name="Normal 5 2 3 2" xfId="4432" xr:uid="{8D5AC833-3430-4CA1-B7DF-A736ED061D51}"/>
    <cellStyle name="Normal 5 2 4" xfId="3258" xr:uid="{4EF24129-E604-4D17-8B42-8BE1558F5B61}"/>
    <cellStyle name="Normal 5 2 5" xfId="3367" xr:uid="{04BC1BAF-01B2-4C8C-B2B8-B45B8439186E}"/>
    <cellStyle name="Normal 5 2 6" xfId="4968" xr:uid="{6B81088F-D25D-4976-8641-AC82241B70DE}"/>
    <cellStyle name="Normal 5 3" xfId="62" xr:uid="{036F9A03-C7E1-4B76-8E9D-E4637D4ED6B2}"/>
    <cellStyle name="Normal 5 3 2" xfId="2878" xr:uid="{C7D289EF-CC5F-4BD5-BB77-FF1CDE6EA559}"/>
    <cellStyle name="Normal 5 3 3" xfId="1019" xr:uid="{62E76DD7-D73C-4627-A457-9B736A5B800D}"/>
    <cellStyle name="Normal 5 4" xfId="1020" xr:uid="{D2F7C525-92A8-44AE-9126-EC47F8A26448}"/>
    <cellStyle name="Normal 5 4 2" xfId="2879" xr:uid="{94D376E0-D77C-4134-BA07-97DC828A71C8}"/>
    <cellStyle name="Normal 5 4 2 2" xfId="4803" xr:uid="{98AC57BB-9210-4BA0-91C9-B3D8A8E4EB98}"/>
    <cellStyle name="Normal 5 4 3" xfId="3455" xr:uid="{24548D4C-60B5-4BA9-B7DC-F3566F7653F6}"/>
    <cellStyle name="Normal 5 5" xfId="1021" xr:uid="{B0000471-D754-46D8-9529-C040F15BC167}"/>
    <cellStyle name="Normal 5 5 2" xfId="2880" xr:uid="{B1043C98-2C4B-41C7-B885-BB54FD6B0178}"/>
    <cellStyle name="Normal 5 5 3" xfId="3444" xr:uid="{37C555C0-DC06-4B08-A468-9A50806790DC}"/>
    <cellStyle name="Normal 5 6" xfId="1022" xr:uid="{D47E6599-92CF-4B20-A80E-575A0C18D3A1}"/>
    <cellStyle name="Normal 5 6 2" xfId="2881" xr:uid="{24F066D3-B19F-4E5B-8CDE-FAC4312F99CF}"/>
    <cellStyle name="Normal 5 6 3" xfId="3508" xr:uid="{B94295A8-5553-4E3C-8EB5-684D2F7D8293}"/>
    <cellStyle name="Normal 5 7" xfId="1023" xr:uid="{74961C4C-ED99-4B6E-BA4A-E1E639F09366}"/>
    <cellStyle name="Normal 5 7 2" xfId="2882" xr:uid="{2BF2ED67-83D7-4AF9-BD69-6C29221411A2}"/>
    <cellStyle name="Normal 5 8" xfId="1024" xr:uid="{E692FDDF-3568-4305-AFC2-E50AFA9A834D}"/>
    <cellStyle name="Normal 5 8 2" xfId="2883" xr:uid="{CCC0BD5F-0720-42D0-851C-EAF71ED5A0A6}"/>
    <cellStyle name="Normal 5 9" xfId="1025" xr:uid="{948CA432-DFAF-407B-95A9-718678BE1B29}"/>
    <cellStyle name="Normal 5 9 2" xfId="2884" xr:uid="{95BDBEB0-6579-410D-B7B8-B8C4D480EA75}"/>
    <cellStyle name="Normal 5_Bulk _ Audit" xfId="1605" xr:uid="{CF9E05D6-A9CE-4606-89C2-14C7AD549E7D}"/>
    <cellStyle name="Normal 50" xfId="3466" xr:uid="{F334D58D-39DB-439E-96CA-50C08138C98D}"/>
    <cellStyle name="Normal 51" xfId="3491" xr:uid="{67D9A2D8-F13D-44AC-AEEB-32320C3FEED5}"/>
    <cellStyle name="Normal 52" xfId="3499" xr:uid="{972D5D2D-B4D0-428A-8FD9-BA0C4CE35937}"/>
    <cellStyle name="Normal 53" xfId="7532" xr:uid="{A710D039-A7E6-42AE-80FF-DECBB3ECE032}"/>
    <cellStyle name="Normal 54" xfId="13" xr:uid="{9157D3A2-B691-450C-BAAB-1411D90A64CD}"/>
    <cellStyle name="Normal 57" xfId="1606" xr:uid="{CE3F7BD5-4857-4880-B29C-1CE71A50B65D}"/>
    <cellStyle name="Normal 6" xfId="1344" xr:uid="{88DCFEA7-8B42-4C7E-ADA9-2BEB1412816F}"/>
    <cellStyle name="Normal 6 2" xfId="1026" xr:uid="{9994A74A-CF9B-49B1-9F6B-B006EA42C093}"/>
    <cellStyle name="Normal 6 2 2" xfId="3337" xr:uid="{3428B5AB-D67C-438C-BDAF-2E9F0C798163}"/>
    <cellStyle name="Normal 6 2 2 2" xfId="4804" xr:uid="{C84A08B5-6858-4F1F-B8D7-C0261638B53D}"/>
    <cellStyle name="Normal 6 2 3" xfId="4434" xr:uid="{D02A5A45-C875-4995-B739-B9D7D887EE81}"/>
    <cellStyle name="Normal 6 3" xfId="2969" xr:uid="{BC7BE5F6-7B7F-4070-8E64-315590AEA617}"/>
    <cellStyle name="Normal 6 3 2" xfId="4435" xr:uid="{042AA00F-6599-4FA1-976D-B9623859C06D}"/>
    <cellStyle name="Normal 6 3 2 2" xfId="3375" xr:uid="{C9F49E0B-7D18-4FD3-B112-D2144E294EC6}"/>
    <cellStyle name="Normal 6 4" xfId="3257" xr:uid="{5E0A38E5-260B-4D6B-8FE1-AE1FE79C8D5A}"/>
    <cellStyle name="Normal 6 4 2" xfId="4805" xr:uid="{CEE6F4A0-F836-47BF-87C3-6F2C83658D04}"/>
    <cellStyle name="Normal 6 5" xfId="4806" xr:uid="{7AB124D1-3B05-4809-87BF-CA614E5BCF09}"/>
    <cellStyle name="Normal 6 6" xfId="4433" xr:uid="{E3F4B7FA-53AE-4B08-8930-687CC5AC644B}"/>
    <cellStyle name="Normal 6 6 2" xfId="7605" xr:uid="{D07D45D6-8FFB-45CA-A0E3-DAED7F67893E}"/>
    <cellStyle name="Normal 6 7" xfId="5301" xr:uid="{F640E797-26BF-4FBC-8CA3-E77D37C250CB}"/>
    <cellStyle name="Normal 63 2 2 2 4" xfId="35" xr:uid="{7AF28B83-10C7-45EF-BE97-797B19D6CD05}"/>
    <cellStyle name="Normal 63 2 2 2 4 3" xfId="41" xr:uid="{BBDF99C2-06C6-4885-A1B5-33AB3B64F544}"/>
    <cellStyle name="Normal 7" xfId="1027" xr:uid="{9F462DB4-BD78-4988-86FB-A8305934E821}"/>
    <cellStyle name="Normal 7 2" xfId="1028" xr:uid="{97A11D44-6F4A-406D-BE51-6E68FD542899}"/>
    <cellStyle name="Normal 7 2 2" xfId="3380" xr:uid="{0223581B-752B-4E57-BF28-2B64A83EF4DD}"/>
    <cellStyle name="Normal 7 3" xfId="3326" xr:uid="{6394C507-B4E0-47C8-B53F-9AC44B4292BA}"/>
    <cellStyle name="Normal 7 3 2" xfId="4436" xr:uid="{F43D2A8A-C48A-4DA2-821B-38A40F229EF7}"/>
    <cellStyle name="Normal 8" xfId="1385" xr:uid="{CBA4682C-8905-4415-8E84-35F7B9B9601B}"/>
    <cellStyle name="Normal 8 12" xfId="3269" xr:uid="{FAE43217-9428-4685-B001-9EC830EE4944}"/>
    <cellStyle name="Normal 8 2" xfId="48" xr:uid="{697F54C3-9938-48FF-800C-BBAC61DDD518}"/>
    <cellStyle name="Normal 8 2 2" xfId="2885" xr:uid="{7D03198C-6229-4CE1-9BBF-9F2C3E9C074D}"/>
    <cellStyle name="Normal 8 2 2 2" xfId="3518" xr:uid="{74CA308B-82AA-49CE-8997-1C670084F1C2}"/>
    <cellStyle name="Normal 8 2 3" xfId="1029" xr:uid="{AB0DDF82-0F4E-46A3-9C52-49B964F7A130}"/>
    <cellStyle name="Normal 8 2 4" xfId="3376" xr:uid="{BF05E4FB-C1EE-4E20-B682-60971DF64A17}"/>
    <cellStyle name="Normal 8 3" xfId="2982" xr:uid="{F35F1AC7-C3F0-49BB-A610-3435E3D38E70}"/>
    <cellStyle name="Normal 8 3 5" xfId="3278" xr:uid="{E3B2E102-3BFB-4268-9208-4A08741C4F0B}"/>
    <cellStyle name="Normal 8 4" xfId="2684" xr:uid="{81EDF0C8-D760-44E2-BC61-04DEED693FB9}"/>
    <cellStyle name="Normal 9" xfId="1390" xr:uid="{401C4B54-935C-47D7-BCB8-DA7084E07856}"/>
    <cellStyle name="Normal 9 2" xfId="1030" xr:uid="{AC7C116A-C9F3-4ECC-8EF1-FCA119C8897D}"/>
    <cellStyle name="Normal 9 2 2" xfId="2886" xr:uid="{266DFB34-F6CD-4B79-B7B3-1F7DFE2F4824}"/>
    <cellStyle name="Normal 9 2 2 3" xfId="3271" xr:uid="{807F4238-D357-4D31-91EF-8EB8EBA5D77C}"/>
    <cellStyle name="Normal 9 2 3" xfId="4808" xr:uid="{5815A071-93D2-4FBB-B2A2-F9140079314F}"/>
    <cellStyle name="Normal 9 3" xfId="1031" xr:uid="{E1E9B220-BF12-4FDF-915D-841A8D7DBBFA}"/>
    <cellStyle name="Normal 9 4" xfId="2987" xr:uid="{40FC332C-16E7-42F6-B68E-26B7DA081B2E}"/>
    <cellStyle name="Normal 9 4 2" xfId="4807" xr:uid="{2BA769B5-39AC-4521-9730-8BAA68E73F8A}"/>
    <cellStyle name="Normale_9639A02C" xfId="1607" xr:uid="{94209467-0211-4695-ACB5-9008341D6AFA}"/>
    <cellStyle name="Note 10" xfId="1032" xr:uid="{B7D003FE-E7D1-4566-B903-E02B593E5F32}"/>
    <cellStyle name="Note 10 2" xfId="2991" xr:uid="{9E9E51BA-4165-4001-AA75-48233B72FD8B}"/>
    <cellStyle name="Note 10 2 2" xfId="3217" xr:uid="{F3A6E4B0-C682-468A-8D65-F321B047D0B0}"/>
    <cellStyle name="Note 10 2 2 2" xfId="6412" xr:uid="{0CD6FB32-FDD1-4034-BE43-CD067B5ABED5}"/>
    <cellStyle name="Note 10 2 2 2 2" xfId="6749" xr:uid="{7B36B112-9DAC-4CBC-8592-80498EA3845B}"/>
    <cellStyle name="Note 10 2 2 3" xfId="5726" xr:uid="{74AA2127-096A-4933-826F-BDFAC25C2A7E}"/>
    <cellStyle name="Note 10 2 2 4" xfId="6080" xr:uid="{286B8B69-0405-4271-9CCF-55E752F7C843}"/>
    <cellStyle name="Note 10 2 2 5" xfId="7286" xr:uid="{38752EBB-ED4A-43B4-830D-57941E7C5BAB}"/>
    <cellStyle name="Note 10 2 2 6" xfId="6848" xr:uid="{EE27EFF3-03F4-46F8-92F7-5F9194585777}"/>
    <cellStyle name="Note 10 2 3" xfId="4439" xr:uid="{2069794D-FE1D-4940-97C7-0EB67E75AAC2}"/>
    <cellStyle name="Note 10 2 4" xfId="6247" xr:uid="{F3113126-B584-4B85-9546-3895AA19C2F8}"/>
    <cellStyle name="Note 10 2 4 2" xfId="6584" xr:uid="{100B8913-CC60-4C6B-AF94-39E195E40548}"/>
    <cellStyle name="Note 10 2 5" xfId="5534" xr:uid="{5E4D54DE-E15D-467F-A9F5-BBA62940251B}"/>
    <cellStyle name="Note 10 2 6" xfId="6098" xr:uid="{0E3DD4B7-1DCD-41C4-B4BA-1E393D19C400}"/>
    <cellStyle name="Note 10 2 7" xfId="7111" xr:uid="{0E29E0ED-841E-4312-89AD-5A8F4265AE18}"/>
    <cellStyle name="Note 10 2 8" xfId="6892" xr:uid="{B35B8CF9-78B6-467D-8976-128EDABEFBC4}"/>
    <cellStyle name="Note 10 3" xfId="3096" xr:uid="{3CE7EF22-F825-41F3-A312-2A3351B1BAA4}"/>
    <cellStyle name="Note 10 3 2" xfId="6300" xr:uid="{E32096CA-9D25-4888-BD6F-1969ABB67BE7}"/>
    <cellStyle name="Note 10 3 2 2" xfId="6637" xr:uid="{111F330F-7717-4EC8-8341-C0ABA177D265}"/>
    <cellStyle name="Note 10 3 3" xfId="5611" xr:uid="{47ABC7C9-E0F3-4BB5-9292-7083D8D2704E}"/>
    <cellStyle name="Note 10 3 4" xfId="5994" xr:uid="{9B7F9CDE-EC33-4B33-AC57-479FECFD2AD8}"/>
    <cellStyle name="Note 10 3 5" xfId="7174" xr:uid="{61289DA3-0CC0-4C1A-9108-FB25D028C55F}"/>
    <cellStyle name="Note 10 3 6" xfId="6880" xr:uid="{0F64E383-F4D4-414A-B96D-E5D0D85025D9}"/>
    <cellStyle name="Note 10 4" xfId="4438" xr:uid="{F8E5760D-24B1-42E5-9B8D-DC0B616B03EC}"/>
    <cellStyle name="Note 10 5" xfId="5191" xr:uid="{212DBC76-CCB9-4592-9C27-D46527A659C8}"/>
    <cellStyle name="Note 11" xfId="1033" xr:uid="{82034F28-2518-45EC-84B0-3A62C9568809}"/>
    <cellStyle name="Note 11 2" xfId="3013" xr:uid="{6083CAF7-D11F-47FD-8E1B-578157E4BA26}"/>
    <cellStyle name="Note 11 2 2" xfId="3228" xr:uid="{7DD89784-FC8B-44F9-8F07-24C9FD229B45}"/>
    <cellStyle name="Note 11 2 2 2" xfId="6423" xr:uid="{026471AE-AF6D-4E6D-AFE1-8B8C0E94105F}"/>
    <cellStyle name="Note 11 2 2 2 2" xfId="6760" xr:uid="{BFC28286-607F-43C3-B771-6E5840A41152}"/>
    <cellStyle name="Note 11 2 2 3" xfId="5737" xr:uid="{A85774CA-E98B-49F3-AC48-BE2530EC9D00}"/>
    <cellStyle name="Note 11 2 2 4" xfId="5930" xr:uid="{86A21AEC-5B7E-4FF4-8F80-B19850174B43}"/>
    <cellStyle name="Note 11 2 2 5" xfId="7297" xr:uid="{57FF9FE2-BECA-454C-9EBF-C1D59C36EEB1}"/>
    <cellStyle name="Note 11 2 2 6" xfId="7402" xr:uid="{E4F7697C-5672-4DFE-A6DA-9DC61F1E96F0}"/>
    <cellStyle name="Note 11 2 3" xfId="4441" xr:uid="{DD668D57-2097-4095-915C-4FEDE2BF143D}"/>
    <cellStyle name="Note 11 2 4" xfId="6259" xr:uid="{E82C3B83-D77A-46E1-993D-D35346EA9707}"/>
    <cellStyle name="Note 11 2 4 2" xfId="6596" xr:uid="{D9777755-17D9-4654-82E7-34AB0DFC28F9}"/>
    <cellStyle name="Note 11 2 5" xfId="5548" xr:uid="{D93611AD-DBEC-451B-8124-D33CD62844F2}"/>
    <cellStyle name="Note 11 2 6" xfId="5054" xr:uid="{E22476DF-34A7-4667-A6E9-08447F80E536}"/>
    <cellStyle name="Note 11 2 7" xfId="7127" xr:uid="{24F1D90F-BF52-440E-A941-5D7A5867B3C5}"/>
    <cellStyle name="Note 11 2 8" xfId="7354" xr:uid="{25CF21F9-4D7C-4144-B4B8-0BC0DA3B008C}"/>
    <cellStyle name="Note 11 3" xfId="3097" xr:uid="{F2B59EA3-EA62-437B-8D01-D927840FD404}"/>
    <cellStyle name="Note 11 3 2" xfId="6301" xr:uid="{3904C515-DB09-4E31-AAE1-4A238D749F6F}"/>
    <cellStyle name="Note 11 3 2 2" xfId="6638" xr:uid="{3392F6BF-422A-4D50-A64E-255261A4E8F4}"/>
    <cellStyle name="Note 11 3 3" xfId="5612" xr:uid="{0E005DAA-8460-4904-BFD4-4902AFC38AED}"/>
    <cellStyle name="Note 11 3 4" xfId="5041" xr:uid="{0214130B-C6F6-4555-AF70-EAB31CAB1563}"/>
    <cellStyle name="Note 11 3 5" xfId="7175" xr:uid="{3BBF34E3-C4FB-4765-AD01-CAFBA626287A}"/>
    <cellStyle name="Note 11 3 6" xfId="6879" xr:uid="{C26F9DC9-D2FD-456A-AC66-E3FDCA718339}"/>
    <cellStyle name="Note 11 4" xfId="4440" xr:uid="{E586F604-B1AF-41D7-8ADE-18C6D5AC0D33}"/>
    <cellStyle name="Note 11 5" xfId="5192" xr:uid="{8442B6F5-9670-4620-AFB9-510B27B04898}"/>
    <cellStyle name="Note 12" xfId="1034" xr:uid="{893C2861-6EDD-40DC-823F-77DDD6166D5C}"/>
    <cellStyle name="Note 12 2" xfId="3014" xr:uid="{00462958-7C8B-44FB-8F4D-C75587908410}"/>
    <cellStyle name="Note 12 2 2" xfId="3229" xr:uid="{C2B96478-7DE0-40E9-8AFD-52A17A39FE5A}"/>
    <cellStyle name="Note 12 2 2 2" xfId="6424" xr:uid="{BA1C79CF-2E4F-4ABE-A6CF-308136D6400C}"/>
    <cellStyle name="Note 12 2 2 2 2" xfId="6761" xr:uid="{ABA868CE-B844-431F-BD7A-B71F486E8A20}"/>
    <cellStyle name="Note 12 2 2 3" xfId="5738" xr:uid="{D1F5383A-85C7-4E2D-B161-A5267FC888E0}"/>
    <cellStyle name="Note 12 2 2 4" xfId="5000" xr:uid="{83400988-2A55-4B48-93D2-C52620FEDD47}"/>
    <cellStyle name="Note 12 2 2 5" xfId="7298" xr:uid="{B0EB4F13-7724-4C81-89C7-5083153B3305}"/>
    <cellStyle name="Note 12 2 2 6" xfId="6842" xr:uid="{2F94297C-FBC8-4318-951E-F50128FBE997}"/>
    <cellStyle name="Note 12 2 3" xfId="4443" xr:uid="{23157DF5-96D6-4A70-B85A-D5F756288696}"/>
    <cellStyle name="Note 12 2 4" xfId="6260" xr:uid="{3B9EEFFB-F202-4F52-A81B-6096A6D538F3}"/>
    <cellStyle name="Note 12 2 4 2" xfId="6597" xr:uid="{55D365F1-0B3B-4FB9-A0A3-DFBDAAD8A75B}"/>
    <cellStyle name="Note 12 2 5" xfId="5549" xr:uid="{61561451-051C-471C-A597-D2CA0D506450}"/>
    <cellStyle name="Note 12 2 6" xfId="6020" xr:uid="{B1ADBC1B-9C5B-4E58-95F0-4C6FC6F6D600}"/>
    <cellStyle name="Note 12 2 7" xfId="7128" xr:uid="{2BC14930-B1AF-4393-8D0A-0E542F08DB1C}"/>
    <cellStyle name="Note 12 2 8" xfId="7054" xr:uid="{7DDEF669-5ECC-4578-BD15-356779773761}"/>
    <cellStyle name="Note 12 3" xfId="3098" xr:uid="{C8DEF5AB-C6CD-45D8-91F4-E168F8E76CF5}"/>
    <cellStyle name="Note 12 3 2" xfId="6302" xr:uid="{D41E520F-DCF5-4A06-AEAD-942B36EAA8B9}"/>
    <cellStyle name="Note 12 3 2 2" xfId="6639" xr:uid="{15AC88AC-6D06-492B-B523-AE4EDD63DD58}"/>
    <cellStyle name="Note 12 3 3" xfId="5613" xr:uid="{C5C51600-D554-446A-9F4A-93B614DCF478}"/>
    <cellStyle name="Note 12 3 4" xfId="5993" xr:uid="{9B0E062E-2C8A-4B9B-AA5F-085F4AD0B285}"/>
    <cellStyle name="Note 12 3 5" xfId="7176" xr:uid="{3270B543-EA8E-44C8-81C8-716B5AD946F5}"/>
    <cellStyle name="Note 12 3 6" xfId="7360" xr:uid="{FC10787F-B9D9-4B44-AAA8-29C44F04A7D3}"/>
    <cellStyle name="Note 12 4" xfId="4442" xr:uid="{B7DA2892-F245-49EC-950A-1F0A7DEC19BA}"/>
    <cellStyle name="Note 12 5" xfId="5193" xr:uid="{B1741041-4598-4C4D-B5FC-29EFCDE6B70D}"/>
    <cellStyle name="Note 13" xfId="1035" xr:uid="{4D3719D4-D930-47D6-A1AA-5AFF846E1B63}"/>
    <cellStyle name="Note 13 2" xfId="3015" xr:uid="{3BB93815-8D94-4DD1-9F44-B926F6D04655}"/>
    <cellStyle name="Note 13 2 2" xfId="3230" xr:uid="{7D275FBB-5E8F-4F28-A2DB-458A307DE59F}"/>
    <cellStyle name="Note 13 2 2 2" xfId="6425" xr:uid="{53CFF1DA-78FE-49F6-91E1-C25B6FB22B32}"/>
    <cellStyle name="Note 13 2 2 2 2" xfId="6762" xr:uid="{DC257136-02CD-40C9-A62E-B48DAD27894D}"/>
    <cellStyle name="Note 13 2 2 3" xfId="5739" xr:uid="{74412DB8-7E9E-4427-920C-1D5A2F512F90}"/>
    <cellStyle name="Note 13 2 2 4" xfId="5929" xr:uid="{3526EF85-423F-4C78-97F7-8506DE21B4C3}"/>
    <cellStyle name="Note 13 2 2 5" xfId="7299" xr:uid="{5AA56AEA-2127-45E9-98A8-91198B1F9BEE}"/>
    <cellStyle name="Note 13 2 2 6" xfId="7458" xr:uid="{D18FCDBC-6BD9-4E3F-9654-A89E2B4E9573}"/>
    <cellStyle name="Note 13 2 3" xfId="4445" xr:uid="{6515D1B2-CE80-4DCC-A44C-9B8DE35A0491}"/>
    <cellStyle name="Note 13 2 4" xfId="6261" xr:uid="{C4A38C2B-90A3-4662-9F3D-37005790EFC8}"/>
    <cellStyle name="Note 13 2 4 2" xfId="6598" xr:uid="{4A42798E-987E-4C98-8C5C-31C4E6CC6742}"/>
    <cellStyle name="Note 13 2 5" xfId="5550" xr:uid="{4E11BA6E-CA4F-4F78-A19C-BA5F86CA8FAD}"/>
    <cellStyle name="Note 13 2 6" xfId="5053" xr:uid="{6D01DBA3-BBD8-4F14-9910-41C644FBF1F9}"/>
    <cellStyle name="Note 13 2 7" xfId="7129" xr:uid="{1D2BAA73-CAAD-4E57-AF86-7004FAAE45FE}"/>
    <cellStyle name="Note 13 2 8" xfId="6887" xr:uid="{505F2BE1-774E-438E-861C-A6E343E2B46B}"/>
    <cellStyle name="Note 13 3" xfId="3099" xr:uid="{E76E0843-E451-4273-B7B0-29836A89559C}"/>
    <cellStyle name="Note 13 3 2" xfId="6303" xr:uid="{FE2E5588-7D5D-413F-8976-21AB0971217C}"/>
    <cellStyle name="Note 13 3 2 2" xfId="6640" xr:uid="{C8514BF3-5781-427D-8DEE-AA038DB45EAA}"/>
    <cellStyle name="Note 13 3 3" xfId="5614" xr:uid="{B1F3958D-4EA5-46FD-B599-15A8BC75A694}"/>
    <cellStyle name="Note 13 3 4" xfId="5040" xr:uid="{156439D5-4D4B-4773-A61F-00AAD7C0343F}"/>
    <cellStyle name="Note 13 3 5" xfId="7177" xr:uid="{AB77020B-0187-4976-A826-20DC446A5319}"/>
    <cellStyle name="Note 13 3 6" xfId="7047" xr:uid="{D3A85820-F038-4E35-889D-3495AE0C8E8D}"/>
    <cellStyle name="Note 13 4" xfId="4444" xr:uid="{8B5A93ED-9FF2-4257-859B-13471B3C0BF2}"/>
    <cellStyle name="Note 13 5" xfId="5194" xr:uid="{8913C22B-4C48-4296-8297-B1F3579CF020}"/>
    <cellStyle name="Note 14" xfId="1036" xr:uid="{E0EABF71-7D42-4009-9A90-E6B9BC79D9AB}"/>
    <cellStyle name="Note 14 2" xfId="3016" xr:uid="{E5F12DCD-A131-49F0-A6D4-F1A624547425}"/>
    <cellStyle name="Note 14 2 2" xfId="3231" xr:uid="{E60DFB73-92D6-4DFC-AFB1-A883D62E3DF3}"/>
    <cellStyle name="Note 14 2 2 2" xfId="6426" xr:uid="{81B58D59-4BF1-4CF6-AC8B-28E7DF39366A}"/>
    <cellStyle name="Note 14 2 2 2 2" xfId="6763" xr:uid="{B4ADDEC4-0C48-4E7D-BEAC-779F81DBFD28}"/>
    <cellStyle name="Note 14 2 2 3" xfId="5740" xr:uid="{49359E7D-0F3F-49DA-9A76-703C3C8BB880}"/>
    <cellStyle name="Note 14 2 2 4" xfId="4999" xr:uid="{5CD3EED9-C813-49DE-A518-4CDFD8B9E91B}"/>
    <cellStyle name="Note 14 2 2 5" xfId="7300" xr:uid="{DEC427D1-5F1E-4025-822E-016BC9DDEE52}"/>
    <cellStyle name="Note 14 2 2 6" xfId="7392" xr:uid="{A333B8E5-CD0A-40CE-A91D-0B3F3C9C200F}"/>
    <cellStyle name="Note 14 2 3" xfId="4447" xr:uid="{DEC3C65F-E7E3-4494-B521-11E6F8BA4FD5}"/>
    <cellStyle name="Note 14 2 4" xfId="6262" xr:uid="{53045F38-E321-4813-B908-7384DCDF6244}"/>
    <cellStyle name="Note 14 2 4 2" xfId="6599" xr:uid="{6D2762E0-D2FA-4CBA-8811-92F24060FF3B}"/>
    <cellStyle name="Note 14 2 5" xfId="5551" xr:uid="{5C820141-06F4-4117-85A7-6B0D41B9FAA7}"/>
    <cellStyle name="Note 14 2 6" xfId="6018" xr:uid="{11F0B5C3-58DD-4C35-ACA3-3FA3593D735A}"/>
    <cellStyle name="Note 14 2 7" xfId="7130" xr:uid="{43DCE393-52D3-43B9-9E42-6B1E417DB59A}"/>
    <cellStyle name="Note 14 2 8" xfId="6835" xr:uid="{D9BB9418-B602-42C0-B63B-8521E07AB75F}"/>
    <cellStyle name="Note 14 3" xfId="3100" xr:uid="{CC390F11-4292-4AB5-A659-177E0C8E62A7}"/>
    <cellStyle name="Note 14 3 2" xfId="6304" xr:uid="{5C83F4DF-751C-4AC0-8590-603C585A5957}"/>
    <cellStyle name="Note 14 3 2 2" xfId="6641" xr:uid="{7B9905A0-674B-4070-86AD-FC8DE0CB6002}"/>
    <cellStyle name="Note 14 3 3" xfId="5615" xr:uid="{498F3C3D-0F82-4256-810F-C311AB894599}"/>
    <cellStyle name="Note 14 3 4" xfId="5992" xr:uid="{0B5C457B-CECE-420B-80B1-CEB459617F4E}"/>
    <cellStyle name="Note 14 3 5" xfId="7178" xr:uid="{B18514E2-92B0-46C9-AC47-C3CD5CD13476}"/>
    <cellStyle name="Note 14 3 6" xfId="7048" xr:uid="{5BB9E193-C203-4131-8916-B313E7E468DE}"/>
    <cellStyle name="Note 14 4" xfId="4446" xr:uid="{26F69FE9-E19A-4B9C-946C-D7885D340C6F}"/>
    <cellStyle name="Note 14 5" xfId="5195" xr:uid="{7F678F58-25F2-4575-834B-DE35A44FD2EC}"/>
    <cellStyle name="Note 15" xfId="1037" xr:uid="{62254AAE-BF45-47C0-991E-25671F9FBA2A}"/>
    <cellStyle name="Note 15 2" xfId="2992" xr:uid="{18A2F360-4283-4FA1-8CF6-50884BB4682F}"/>
    <cellStyle name="Note 15 2 2" xfId="3218" xr:uid="{74FC7993-D92A-402D-8973-FA5B437A3A4C}"/>
    <cellStyle name="Note 15 2 2 2" xfId="6413" xr:uid="{D3C26A77-C835-4DAE-A4C1-81471CEB29EB}"/>
    <cellStyle name="Note 15 2 2 2 2" xfId="6750" xr:uid="{B3390958-7D12-4613-A7EE-A9107AD2F663}"/>
    <cellStyle name="Note 15 2 2 3" xfId="5727" xr:uid="{4A3C260E-E22C-4DC2-84E3-FA1270D6941F}"/>
    <cellStyle name="Note 15 2 2 4" xfId="5003" xr:uid="{1D399584-1FEC-4A4B-B909-D46E227960B3}"/>
    <cellStyle name="Note 15 2 2 5" xfId="7287" xr:uid="{C7B24B65-4B7D-47FF-8A97-2A89AA0A223D}"/>
    <cellStyle name="Note 15 2 2 6" xfId="7407" xr:uid="{3AED2476-E420-4F45-A158-4D05B94ACFBB}"/>
    <cellStyle name="Note 15 2 3" xfId="4449" xr:uid="{8E8CD012-2C2E-4DC7-A003-54B07E4270EC}"/>
    <cellStyle name="Note 15 2 4" xfId="6248" xr:uid="{EFAFCA16-6704-4080-8EC0-57EE23BAFA87}"/>
    <cellStyle name="Note 15 2 4 2" xfId="6585" xr:uid="{A42EC792-838E-4B99-ACA3-37E9D167EFF6}"/>
    <cellStyle name="Note 15 2 5" xfId="5535" xr:uid="{DB0FEAFE-49B6-489D-97B1-4018F7B0B1F1}"/>
    <cellStyle name="Note 15 2 6" xfId="6019" xr:uid="{EBCA5ADD-DD71-48CB-B8E9-F72145C73AD8}"/>
    <cellStyle name="Note 15 2 7" xfId="7112" xr:uid="{5A4576B8-B257-4827-B6FE-69D1D7C53972}"/>
    <cellStyle name="Note 15 2 8" xfId="6890" xr:uid="{CADC5F9D-B146-4744-91F1-FEA4AAB385A3}"/>
    <cellStyle name="Note 15 3" xfId="3101" xr:uid="{382AE0F9-FCF1-48A4-9505-AD5910E5BAC7}"/>
    <cellStyle name="Note 15 3 2" xfId="6305" xr:uid="{1221D725-1FF5-4669-B041-975A8556E3FB}"/>
    <cellStyle name="Note 15 3 2 2" xfId="6642" xr:uid="{7C0E1E25-67E6-4B09-92CE-2296EEA23666}"/>
    <cellStyle name="Note 15 3 3" xfId="5616" xr:uid="{507F3422-F2C8-4EE9-AD8A-CD04D7230D37}"/>
    <cellStyle name="Note 15 3 4" xfId="5039" xr:uid="{A2B61A40-C158-46D2-8B8C-1A8A3C040D08}"/>
    <cellStyle name="Note 15 3 5" xfId="7179" xr:uid="{5D002789-08B8-4A28-ABF9-3355A4D4A344}"/>
    <cellStyle name="Note 15 3 6" xfId="6878" xr:uid="{73085C36-FC85-4D26-82F1-FBAD7572D67A}"/>
    <cellStyle name="Note 15 4" xfId="4448" xr:uid="{F50A4202-B6FC-4201-B647-E86C0DE4B27F}"/>
    <cellStyle name="Note 15 5" xfId="5196" xr:uid="{D2A7852E-FEDC-4DB4-BB5C-23389F58F337}"/>
    <cellStyle name="Note 16" xfId="1038" xr:uid="{861C985A-E6F8-4B50-8512-4467B851BF83}"/>
    <cellStyle name="Note 16 2" xfId="2993" xr:uid="{903446B4-727F-4254-A03A-8E196E4731AC}"/>
    <cellStyle name="Note 16 2 2" xfId="3219" xr:uid="{47378C02-C6B7-437F-BEC2-E67B28E5EE50}"/>
    <cellStyle name="Note 16 2 2 2" xfId="6414" xr:uid="{2E8CB3A3-49F3-4D42-B453-B480DD5B4F6F}"/>
    <cellStyle name="Note 16 2 2 2 2" xfId="6751" xr:uid="{5C3EFAC8-DB9C-4CC5-8A61-84A57958E9F5}"/>
    <cellStyle name="Note 16 2 2 3" xfId="5728" xr:uid="{85D70068-C576-43F7-9C3B-518D6493EB13}"/>
    <cellStyle name="Note 16 2 2 4" xfId="5935" xr:uid="{7FBCFF17-9B33-44AA-B50F-102A3B7B41FB}"/>
    <cellStyle name="Note 16 2 2 5" xfId="7288" xr:uid="{EEDB8097-F3CA-454F-B761-61D61DE8B1A6}"/>
    <cellStyle name="Note 16 2 2 6" xfId="6847" xr:uid="{48787C98-F578-428F-AEB2-8ED80313D8F6}"/>
    <cellStyle name="Note 16 2 3" xfId="4451" xr:uid="{7C8E5FBA-E794-4F6B-B8F9-435C947E7E9A}"/>
    <cellStyle name="Note 16 2 4" xfId="6249" xr:uid="{2DB16E00-6539-4C54-9A6A-FF07771583F9}"/>
    <cellStyle name="Note 16 2 4 2" xfId="6586" xr:uid="{50B351AF-C8D3-48E1-86A0-C36AB800EB89}"/>
    <cellStyle name="Note 16 2 5" xfId="5536" xr:uid="{EB87D680-A7C7-458A-8E2D-FBB8A6F7CE37}"/>
    <cellStyle name="Note 16 2 6" xfId="6097" xr:uid="{512A1684-AA68-49B8-BFD7-692E201CF4D6}"/>
    <cellStyle name="Note 16 2 7" xfId="7113" xr:uid="{A192E44B-7D7F-42C7-818D-B82B59F1186A}"/>
    <cellStyle name="Note 16 2 8" xfId="7358" xr:uid="{2D15C56A-9B1C-436F-B95A-F142AB2EA2DB}"/>
    <cellStyle name="Note 16 3" xfId="3102" xr:uid="{6120EDEA-3FA2-4F07-A74C-4CD857CF5C38}"/>
    <cellStyle name="Note 16 3 2" xfId="6306" xr:uid="{51E554D8-F145-46FE-A7C5-0B87BA0C09A6}"/>
    <cellStyle name="Note 16 3 2 2" xfId="6643" xr:uid="{179F5462-66E1-4207-8919-32B5F2110A2F}"/>
    <cellStyle name="Note 16 3 3" xfId="5617" xr:uid="{17035DA6-4C20-42DB-A7EA-25A73BA0CE4F}"/>
    <cellStyle name="Note 16 3 4" xfId="5991" xr:uid="{38806795-3F9E-430F-89AB-5D35AA0EE7B0}"/>
    <cellStyle name="Note 16 3 5" xfId="7180" xr:uid="{0A2F5AC8-98C6-403D-8216-A5485E216F81}"/>
    <cellStyle name="Note 16 3 6" xfId="6877" xr:uid="{4A4C1E60-6C80-4269-BBDF-820CCFF55F1C}"/>
    <cellStyle name="Note 16 4" xfId="4450" xr:uid="{48E507D2-788B-484E-984B-37144C4FBF35}"/>
    <cellStyle name="Note 16 5" xfId="5197" xr:uid="{C6A67B24-0001-45D0-9D25-1D466FEED09D}"/>
    <cellStyle name="Note 17" xfId="1387" xr:uid="{75482C68-DD3C-4B64-BB62-7273714D7839}"/>
    <cellStyle name="Note 17 2" xfId="2984" xr:uid="{A5502268-5B9C-49B4-9886-6B49AC453639}"/>
    <cellStyle name="Note 17 2 2" xfId="4453" xr:uid="{4CE5228C-A018-41C1-9461-302E48DC49C7}"/>
    <cellStyle name="Note 17 3" xfId="4452" xr:uid="{07A7EB38-3C39-42A9-85AF-D496956AD62D}"/>
    <cellStyle name="Note 18" xfId="1389" xr:uid="{23775EC1-C5A4-4F6C-885B-676DA452B1A4}"/>
    <cellStyle name="Note 18 2" xfId="2986" xr:uid="{D86FEC13-E1D8-43BF-BF7E-BCCC7521B9EE}"/>
    <cellStyle name="Note 18 2 2" xfId="4455" xr:uid="{FBDA3CE4-C62B-45AE-8702-6C2A22E1AF8F}"/>
    <cellStyle name="Note 18 3" xfId="4454" xr:uid="{B1D465F9-3CB5-4530-BC12-7EC72069E50F}"/>
    <cellStyle name="Note 19" xfId="4456" xr:uid="{6938D771-9F78-492A-B4E8-7DAE04786FED}"/>
    <cellStyle name="Note 19 2" xfId="4457" xr:uid="{D1DFB256-7B4E-458D-82B7-A5AA1934719A}"/>
    <cellStyle name="Note 2" xfId="1039" xr:uid="{3051E9D9-5D7A-4999-A6F0-E7F57BDB4D2B}"/>
    <cellStyle name="Note 2 2" xfId="2994" xr:uid="{E435E5E4-62EF-4B7D-B3DB-0124EE53BEA5}"/>
    <cellStyle name="Note 2 2 2" xfId="3220" xr:uid="{DABBE6AD-0EC6-41A7-A8C7-996A910692E8}"/>
    <cellStyle name="Note 2 2 2 2" xfId="6415" xr:uid="{3262DDC9-F477-41B9-A098-FD2647155BD7}"/>
    <cellStyle name="Note 2 2 2 2 2" xfId="6752" xr:uid="{EDE63199-54E8-42C7-8583-DBE404E6DD8C}"/>
    <cellStyle name="Note 2 2 2 3" xfId="5729" xr:uid="{7D25C4FF-C6DF-4463-903C-ECA3DA559EDA}"/>
    <cellStyle name="Note 2 2 2 4" xfId="5934" xr:uid="{3CF59111-2F26-4882-8384-16D73F50533C}"/>
    <cellStyle name="Note 2 2 2 5" xfId="7289" xr:uid="{ED2EF8CB-2C03-4FFC-B625-FFE49E8F7899}"/>
    <cellStyle name="Note 2 2 2 6" xfId="7406" xr:uid="{3107AB98-7284-4584-A32F-705697721ED4}"/>
    <cellStyle name="Note 2 2 3" xfId="4459" xr:uid="{B9B2B899-59B0-4C33-8D0F-0A5496ED9633}"/>
    <cellStyle name="Note 2 2 4" xfId="6250" xr:uid="{45C71334-8DF6-4FBF-A0CE-60AE748100DF}"/>
    <cellStyle name="Note 2 2 4 2" xfId="6587" xr:uid="{3A3FBA2D-6E4E-49AF-83DB-04D2AB47A937}"/>
    <cellStyle name="Note 2 2 5" xfId="5537" xr:uid="{BD240DCB-67BC-4B3C-A2AC-0D464761F1D3}"/>
    <cellStyle name="Note 2 2 6" xfId="6027" xr:uid="{D01AB855-E650-4525-9394-67B7C196702A}"/>
    <cellStyle name="Note 2 2 7" xfId="7114" xr:uid="{C267B444-88AF-4E25-81B1-2C278E079E16}"/>
    <cellStyle name="Note 2 2 8" xfId="7325" xr:uid="{6C1C00E5-D234-4D37-BD54-5FAD678D7A71}"/>
    <cellStyle name="Note 2 3" xfId="3103" xr:uid="{E455E1DA-53A3-4475-9FDD-A0F23C87C4FE}"/>
    <cellStyle name="Note 2 3 2" xfId="4809" xr:uid="{B3B6B00E-2D35-41F5-834B-A582094810D0}"/>
    <cellStyle name="Note 2 3 3" xfId="6307" xr:uid="{A1EC5237-41C0-4F6F-87C2-046D11BF001A}"/>
    <cellStyle name="Note 2 3 3 2" xfId="6644" xr:uid="{4AA81A9C-9751-4AEE-BA5B-F42F4D1E3A90}"/>
    <cellStyle name="Note 2 3 4" xfId="5618" xr:uid="{4C779F8F-7A01-423E-B41D-5B7C5A016E69}"/>
    <cellStyle name="Note 2 3 5" xfId="5038" xr:uid="{5377563B-CF08-417D-8621-96FD12EEA35B}"/>
    <cellStyle name="Note 2 3 6" xfId="7181" xr:uid="{F49085D6-E853-4C80-B6AB-EA176C5E487F}"/>
    <cellStyle name="Note 2 3 7" xfId="7329" xr:uid="{99E4BFAB-F11F-4DEE-A77D-DB63E6214374}"/>
    <cellStyle name="Note 2 4" xfId="4458" xr:uid="{F4D60D1F-54C1-499B-B70C-68896F943A9F}"/>
    <cellStyle name="Note 2 5" xfId="5198" xr:uid="{911D592E-428F-40DF-8D70-DA25C975591D}"/>
    <cellStyle name="Note 20" xfId="4460" xr:uid="{0B6CA29F-663A-4B96-B9FD-B7FB5396405F}"/>
    <cellStyle name="Note 21" xfId="4461" xr:uid="{D235BD0B-5385-4428-B124-E6BD337D29E7}"/>
    <cellStyle name="Note 21 2" xfId="4810" xr:uid="{35C33233-ED96-4A46-8293-B45B79B5BD7A}"/>
    <cellStyle name="Note 22" xfId="4462" xr:uid="{7B71A744-96EA-4C2C-BA27-C9C8A76F2EE2}"/>
    <cellStyle name="Note 22 2" xfId="4811" xr:uid="{59044BD5-85DE-4E62-9C39-76A51A5691CA}"/>
    <cellStyle name="Note 23" xfId="4463" xr:uid="{0DD97047-76A2-4C28-9627-EF1214931580}"/>
    <cellStyle name="Note 23 2" xfId="4812" xr:uid="{A06D4726-2AB5-4134-9A30-AD2C5D49F910}"/>
    <cellStyle name="Note 24" xfId="4464" xr:uid="{499E8288-5E72-4D4E-AA71-B96CF257C3E1}"/>
    <cellStyle name="Note 24 2" xfId="4465" xr:uid="{5B63B21E-F319-4BBB-8396-C74141AEC010}"/>
    <cellStyle name="Note 25" xfId="4466" xr:uid="{5CFE78DF-BB79-481E-B6BC-125BB5868AF4}"/>
    <cellStyle name="Note 26" xfId="4467" xr:uid="{690337C2-F463-4E7E-BDA7-EE3330F1C4D1}"/>
    <cellStyle name="Note 26 2" xfId="4813" xr:uid="{E1E7B8E2-FF9F-4F0E-BF28-8BB9F86FB596}"/>
    <cellStyle name="Note 27" xfId="4437" xr:uid="{AE4F4E6D-FA29-4E67-8891-E8068DB0ACDB}"/>
    <cellStyle name="Note 28" xfId="4814" xr:uid="{F361F4FE-20E5-4635-98B7-A3B1332EFAB5}"/>
    <cellStyle name="Note 28 10" xfId="7599" xr:uid="{5B7C7F9B-3AD9-496F-BC6D-D454E59BB89A}"/>
    <cellStyle name="Note 28 2" xfId="4873" xr:uid="{270EED50-604C-480F-88CC-7A6A3FBDE764}"/>
    <cellStyle name="Note 28 2 2" xfId="4888" xr:uid="{C695CF46-B297-4BA3-AAAC-529D9B4EFA67}"/>
    <cellStyle name="Note 28 2 2 2" xfId="6465" xr:uid="{2F259892-B77A-4938-B226-BCE8333B425B}"/>
    <cellStyle name="Note 28 2 2 2 2" xfId="6802" xr:uid="{1A7A10BF-B444-41B5-AE51-C41F54D58994}"/>
    <cellStyle name="Note 28 2 2 3" xfId="6158" xr:uid="{C75509CB-422E-4361-B98B-86C6DD15DD20}"/>
    <cellStyle name="Note 28 2 2 4" xfId="6495" xr:uid="{0E064675-1BF4-45D0-AB29-FD20AA7DB830}"/>
    <cellStyle name="Note 28 2 2 5" xfId="7493" xr:uid="{9AEE608D-E168-4CEA-A571-AC3BF0C5D480}"/>
    <cellStyle name="Note 28 2 2 6" xfId="7525" xr:uid="{A76D8F6F-DB75-4E71-86CF-005A35D4D87B}"/>
    <cellStyle name="Note 28 2 3" xfId="6450" xr:uid="{2EDD41E0-AF19-4574-A2CE-948FBEACDDD1}"/>
    <cellStyle name="Note 28 2 3 2" xfId="6787" xr:uid="{6EE9180D-5116-483A-8AB6-46889D74E9C2}"/>
    <cellStyle name="Note 28 2 4" xfId="6143" xr:uid="{0DDF6F28-CF69-4942-A1B8-959DE269477E}"/>
    <cellStyle name="Note 28 2 5" xfId="6480" xr:uid="{254EE149-585B-41CD-B782-967A17E067AF}"/>
    <cellStyle name="Note 28 2 6" xfId="7478" xr:uid="{3FAC1E39-4C3E-4A3F-BE22-58ED287FE346}"/>
    <cellStyle name="Note 28 2 7" xfId="7510" xr:uid="{25D1C2A8-01B6-48DD-9B1E-9F7A7271D9E9}"/>
    <cellStyle name="Note 28 2 8" xfId="7692" xr:uid="{F8D2B0AD-1B0E-4DC5-8188-DC3B2DEBBEF9}"/>
    <cellStyle name="Note 28 3" xfId="4869" xr:uid="{B417DBAB-9392-46B9-BB60-EA0C6A315732}"/>
    <cellStyle name="Note 28 3 2" xfId="4884" xr:uid="{58014780-3DBF-45BF-81D8-89279AE5524A}"/>
    <cellStyle name="Note 28 3 2 2" xfId="6461" xr:uid="{FEA51B3E-3303-4E06-BE04-693AB31BA3E4}"/>
    <cellStyle name="Note 28 3 2 2 2" xfId="6798" xr:uid="{E8914F35-3A91-4D1E-892B-6C5335F00D2B}"/>
    <cellStyle name="Note 28 3 2 3" xfId="6154" xr:uid="{A59C59E3-C0A3-4CF0-8975-1801554679FC}"/>
    <cellStyle name="Note 28 3 2 4" xfId="6491" xr:uid="{B9AEA910-621A-4E07-A99B-6DCA2FB6D416}"/>
    <cellStyle name="Note 28 3 2 5" xfId="7489" xr:uid="{F61EBCD9-9030-4285-858F-F25876FD41A4}"/>
    <cellStyle name="Note 28 3 2 6" xfId="7521" xr:uid="{267B95E6-53C0-4140-A415-7AD55A32D229}"/>
    <cellStyle name="Note 28 3 3" xfId="6446" xr:uid="{D8B07A31-6EBF-48F0-B7CF-E956B02FF246}"/>
    <cellStyle name="Note 28 3 3 2" xfId="6783" xr:uid="{1A61F725-43B9-4187-9EB8-E8D9074F6154}"/>
    <cellStyle name="Note 28 3 4" xfId="6139" xr:uid="{CB468E6C-818E-4CBB-BC99-535B32B757D5}"/>
    <cellStyle name="Note 28 3 5" xfId="6476" xr:uid="{E9F8CFD8-08AB-435E-BA4C-435C8FB7BEFB}"/>
    <cellStyle name="Note 28 3 6" xfId="7474" xr:uid="{83A12A9D-7C5A-4FF3-9657-5A6A05DDBF25}"/>
    <cellStyle name="Note 28 3 7" xfId="7506" xr:uid="{C0DF41D1-F04A-4DBA-ACA4-DE2F33F877D1}"/>
    <cellStyle name="Note 28 4" xfId="4881" xr:uid="{3331B599-7375-4F57-8965-354097B4AFE7}"/>
    <cellStyle name="Note 28 4 2" xfId="6458" xr:uid="{737E20F3-800C-41C1-B20A-AAEA1FCC22DC}"/>
    <cellStyle name="Note 28 4 2 2" xfId="6795" xr:uid="{19420850-A74E-4469-BC75-B0F2EE0A2677}"/>
    <cellStyle name="Note 28 4 3" xfId="6151" xr:uid="{EDFB6F47-3022-4DBA-9B2B-9950CE6DDDFD}"/>
    <cellStyle name="Note 28 4 4" xfId="6488" xr:uid="{0AF1695B-C1F4-41FE-A03F-5A2DFC955D63}"/>
    <cellStyle name="Note 28 4 5" xfId="7486" xr:uid="{85C415B0-1396-4733-BB40-B5AE4EEAFB7F}"/>
    <cellStyle name="Note 28 4 6" xfId="7518" xr:uid="{43BE8B5A-7C21-4746-AA1B-1E4D00D51CE5}"/>
    <cellStyle name="Note 28 5" xfId="6443" xr:uid="{0CE25BEF-7713-401F-81D4-F5B8FA907C68}"/>
    <cellStyle name="Note 28 5 2" xfId="6780" xr:uid="{83883D4E-CD1C-494D-8180-B3E34EE61FDC}"/>
    <cellStyle name="Note 28 6" xfId="6133" xr:uid="{0CF4F33E-05B7-4D76-875D-2796C95555F2}"/>
    <cellStyle name="Note 28 7" xfId="6473" xr:uid="{3BDB3DF3-0541-4B9D-8D4D-05E167039656}"/>
    <cellStyle name="Note 28 8" xfId="7467" xr:uid="{ADAC159A-F5C7-4519-B315-B5EF22237FE8}"/>
    <cellStyle name="Note 28 9" xfId="7501" xr:uid="{49A137C2-C155-4A45-A072-6DAC340A227B}"/>
    <cellStyle name="Note 29" xfId="3567" xr:uid="{3F32656D-B31A-430A-91A5-C93E75DAF9FC}"/>
    <cellStyle name="Note 3" xfId="1040" xr:uid="{6D112579-CD09-4685-9C4E-E7AC56B52D61}"/>
    <cellStyle name="Note 3 2" xfId="2995" xr:uid="{7EFF871E-3893-4B8C-9737-87F103B92ABA}"/>
    <cellStyle name="Note 3 2 2" xfId="3221" xr:uid="{7B8C6AB5-1DCB-4444-9277-9C0DCD8B89BE}"/>
    <cellStyle name="Note 3 2 2 2" xfId="6416" xr:uid="{0B1557A8-7833-4596-B699-C2D8DB8BBA58}"/>
    <cellStyle name="Note 3 2 2 2 2" xfId="6753" xr:uid="{1E8B5E17-956B-44C2-9BDB-59E8127D0741}"/>
    <cellStyle name="Note 3 2 2 3" xfId="5730" xr:uid="{6481A95B-D5AE-4606-9407-368DB8DC0F2E}"/>
    <cellStyle name="Note 3 2 2 4" xfId="5933" xr:uid="{ADFAC33D-3DC5-431D-974A-2ACEA63741F7}"/>
    <cellStyle name="Note 3 2 2 5" xfId="7290" xr:uid="{C65737C2-BB4C-42B3-BA67-56ABDF82D2BF}"/>
    <cellStyle name="Note 3 2 2 6" xfId="6846" xr:uid="{2DF6E477-F66C-49F6-B90F-F3633427A1D3}"/>
    <cellStyle name="Note 3 2 3" xfId="4469" xr:uid="{B093E10E-51F9-492B-B58F-E61B0E306DD1}"/>
    <cellStyle name="Note 3 2 4" xfId="6251" xr:uid="{F75B552F-F1BF-4AB0-929B-C5A72FC152A4}"/>
    <cellStyle name="Note 3 2 4 2" xfId="6588" xr:uid="{12A44FE0-B8A1-4C7F-BAD6-F24B1A13CA2A}"/>
    <cellStyle name="Note 3 2 5" xfId="5538" xr:uid="{4D137261-B704-4E78-BBD4-F145A1404287}"/>
    <cellStyle name="Note 3 2 6" xfId="6026" xr:uid="{B459B096-70EA-4F35-99EB-51093F681C21}"/>
    <cellStyle name="Note 3 2 7" xfId="7115" xr:uid="{11A3C044-0508-4ADA-91BD-0DEA3B85B586}"/>
    <cellStyle name="Note 3 2 8" xfId="7431" xr:uid="{874E0BFD-55B7-4EB1-8DEF-59B56709450D}"/>
    <cellStyle name="Note 3 3" xfId="3104" xr:uid="{483609E7-2DC9-4A17-81DB-B80FA7092D3A}"/>
    <cellStyle name="Note 3 3 2" xfId="6308" xr:uid="{824E5B4D-F835-41D2-BBD5-F7E8D1C3F997}"/>
    <cellStyle name="Note 3 3 2 2" xfId="6645" xr:uid="{BA0934F5-FF81-4076-86D0-0B50764A1F0E}"/>
    <cellStyle name="Note 3 3 3" xfId="5619" xr:uid="{8EDB2174-F3F6-4794-A191-D3CC55BE3345}"/>
    <cellStyle name="Note 3 3 4" xfId="5990" xr:uid="{01C8F8B8-D810-4C79-9AC8-28F2330EF507}"/>
    <cellStyle name="Note 3 3 5" xfId="7182" xr:uid="{6B04E82F-7811-4F99-A8E1-6CD8EBF55063}"/>
    <cellStyle name="Note 3 3 6" xfId="7364" xr:uid="{0F283E2F-35C3-4F85-A2E8-FA389A95055F}"/>
    <cellStyle name="Note 3 4" xfId="4468" xr:uid="{BA3BA603-D247-455C-9E95-76FC427DEF58}"/>
    <cellStyle name="Note 3 5" xfId="5199" xr:uid="{0BB400FB-B71A-47B1-A380-E92DFDBEE36A}"/>
    <cellStyle name="Note 30" xfId="6808" xr:uid="{406EE743-0EE9-464C-9BE7-4269C70D2B02}"/>
    <cellStyle name="Note 4" xfId="1041" xr:uid="{EBB13C74-0278-4DCE-BC3F-30D4D4D3C180}"/>
    <cellStyle name="Note 4 2" xfId="2996" xr:uid="{52A32C8C-E2A0-4151-99C0-986B75BF4D52}"/>
    <cellStyle name="Note 4 2 2" xfId="3222" xr:uid="{D61108D0-5000-428F-A845-5A847F778BE6}"/>
    <cellStyle name="Note 4 2 2 2" xfId="6417" xr:uid="{CA73E2FE-22BA-45DF-8316-F562FAD3D5ED}"/>
    <cellStyle name="Note 4 2 2 2 2" xfId="6754" xr:uid="{B92E0D0C-D090-445D-A919-B17067B2BFFC}"/>
    <cellStyle name="Note 4 2 2 3" xfId="5731" xr:uid="{D978BAE8-67C7-4949-8CF1-8C4BA38F7D06}"/>
    <cellStyle name="Note 4 2 2 4" xfId="5307" xr:uid="{92B5E45D-40E3-43A0-B3F5-73142E23DC4D}"/>
    <cellStyle name="Note 4 2 2 5" xfId="7291" xr:uid="{4E766AA6-6DB2-45AB-B8D2-E9662C3C6C0F}"/>
    <cellStyle name="Note 4 2 2 6" xfId="7405" xr:uid="{13A979EF-E511-42B6-803E-73D286622C18}"/>
    <cellStyle name="Note 4 2 3" xfId="4471" xr:uid="{81D88651-E506-4685-9D3D-4C317A2C8514}"/>
    <cellStyle name="Note 4 2 4" xfId="6252" xr:uid="{4C6DB800-0B16-4D86-BA7C-AD22B0FB91B4}"/>
    <cellStyle name="Note 4 2 4 2" xfId="6589" xr:uid="{9061195A-32A4-45A2-AEE9-7472F86F0EC0}"/>
    <cellStyle name="Note 4 2 5" xfId="5539" xr:uid="{69786F9D-7D45-434D-9303-2DE9E64022A6}"/>
    <cellStyle name="Note 4 2 6" xfId="6025" xr:uid="{E377D2F8-CA90-4FF7-A6ED-DABC2A50BF04}"/>
    <cellStyle name="Note 4 2 7" xfId="7116" xr:uid="{631A2770-FC50-4DAF-987B-D9568DF25764}"/>
    <cellStyle name="Note 4 2 8" xfId="6891" xr:uid="{48E94AB1-94C0-4C37-83CE-CB021FFC62AE}"/>
    <cellStyle name="Note 4 3" xfId="3105" xr:uid="{6E553213-A550-4EAA-BD44-3E75F6E3679B}"/>
    <cellStyle name="Note 4 3 2" xfId="6309" xr:uid="{678F0DE7-6633-45F1-9C67-607324EA3E71}"/>
    <cellStyle name="Note 4 3 2 2" xfId="6646" xr:uid="{5D03DFDE-B689-4C73-A527-AA6267F1A6E2}"/>
    <cellStyle name="Note 4 3 3" xfId="5620" xr:uid="{475E5418-7AE4-45BA-9313-F109752E704C}"/>
    <cellStyle name="Note 4 3 4" xfId="5037" xr:uid="{D8EACC71-354A-4C45-88F1-D671AE472D88}"/>
    <cellStyle name="Note 4 3 5" xfId="7183" xr:uid="{77C58248-5717-46DD-B72F-8E629439D690}"/>
    <cellStyle name="Note 4 3 6" xfId="7352" xr:uid="{CA733880-A202-416C-A73B-5ACBAEFB1D58}"/>
    <cellStyle name="Note 4 4" xfId="4470" xr:uid="{49C1AD73-CB25-487A-A525-17DB950891B3}"/>
    <cellStyle name="Note 4 5" xfId="5200" xr:uid="{24FDEEA1-40E3-4605-821B-F915D90D1DBD}"/>
    <cellStyle name="Note 5" xfId="1042" xr:uid="{3A3CCCA1-BA8D-42F5-BD7C-5C21CF57D710}"/>
    <cellStyle name="Note 5 2" xfId="2887" xr:uid="{CBC57CA5-D526-4061-9362-B15B70311785}"/>
    <cellStyle name="Note 5 2 2" xfId="3203" xr:uid="{BF50CCC6-F0C7-4D67-A04B-BAF58A8F9D67}"/>
    <cellStyle name="Note 5 2 2 2" xfId="6398" xr:uid="{E203A40D-0C49-48D6-B955-BA1CD2D9FC8E}"/>
    <cellStyle name="Note 5 2 2 2 2" xfId="6735" xr:uid="{6C2F7E29-1C92-41D2-B344-87D2DF7F96E6}"/>
    <cellStyle name="Note 5 2 2 3" xfId="5712" xr:uid="{B38D9E7D-98DC-4A50-9236-CE08EF5DC1A4}"/>
    <cellStyle name="Note 5 2 2 4" xfId="5927" xr:uid="{D2ACBFCC-D53F-422A-A955-3DFC54F59971}"/>
    <cellStyle name="Note 5 2 2 5" xfId="7272" xr:uid="{FA5114A4-54C3-4AC6-9646-A7FCDF5A4122}"/>
    <cellStyle name="Note 5 2 2 6" xfId="6952" xr:uid="{66278757-025F-45B0-9E37-E66ADA013033}"/>
    <cellStyle name="Note 5 2 3" xfId="4473" xr:uid="{B2E39800-FE67-40E5-8031-8226A022765A}"/>
    <cellStyle name="Note 5 2 4" xfId="6232" xr:uid="{7D46845B-AA25-49F4-BCFC-8DC89E4F1A06}"/>
    <cellStyle name="Note 5 2 4 2" xfId="6569" xr:uid="{DE2E6093-2E37-4802-B60A-6E6C7B0AB4DB}"/>
    <cellStyle name="Note 5 2 5" xfId="5478" xr:uid="{755ED2C5-7EBA-4EF8-995E-EFC5CD9FE0AB}"/>
    <cellStyle name="Note 5 2 6" xfId="6035" xr:uid="{E30B21F1-6944-4278-9883-26806C5915D5}"/>
    <cellStyle name="Note 5 2 7" xfId="7079" xr:uid="{958CBB7F-D170-41A8-B81B-E28C3BB29B2D}"/>
    <cellStyle name="Note 5 2 8" xfId="6823" xr:uid="{04970F5F-B1AA-4EFC-9E27-4CB887BAF029}"/>
    <cellStyle name="Note 5 3" xfId="2997" xr:uid="{9E4D2DAF-67EA-43E7-BFC1-C9C2D85232F8}"/>
    <cellStyle name="Note 5 3 2" xfId="3223" xr:uid="{ED843DAE-F0F2-4E8B-A897-F9C04D3CD300}"/>
    <cellStyle name="Note 5 3 2 2" xfId="6418" xr:uid="{EF2716CD-C445-4C34-B7E3-6F106F93E3DA}"/>
    <cellStyle name="Note 5 3 2 2 2" xfId="6755" xr:uid="{CD14EABF-89F9-4345-9328-344AA95ACD0B}"/>
    <cellStyle name="Note 5 3 2 3" xfId="5732" xr:uid="{D0592E63-1956-4004-A58E-011EBBB0B366}"/>
    <cellStyle name="Note 5 3 2 4" xfId="5528" xr:uid="{EE0CBA24-315D-4500-835C-034E5D242D59}"/>
    <cellStyle name="Note 5 3 2 5" xfId="7292" xr:uid="{112F054E-8E2B-4998-B576-E6298F2A8CB8}"/>
    <cellStyle name="Note 5 3 2 6" xfId="6845" xr:uid="{56B78BCE-DB03-436A-B4C4-90B934E995FD}"/>
    <cellStyle name="Note 5 3 3" xfId="6253" xr:uid="{E7B2A7F4-A7E7-46BC-BB9C-A8E8D2C3C39E}"/>
    <cellStyle name="Note 5 3 3 2" xfId="6590" xr:uid="{5B744F5F-B4B2-4C25-9560-5E5EE5B7EBAD}"/>
    <cellStyle name="Note 5 3 4" xfId="5540" xr:uid="{B603A013-C806-48AC-BE41-87123362B23C}"/>
    <cellStyle name="Note 5 3 5" xfId="6024" xr:uid="{4D19BEC3-F706-4DD8-A818-A10236BC18AF}"/>
    <cellStyle name="Note 5 3 6" xfId="7117" xr:uid="{E26C6E7B-215F-4261-8645-A449882D0D06}"/>
    <cellStyle name="Note 5 3 7" xfId="6820" xr:uid="{CFA93052-0BF9-4D78-903B-0C5F23D9B589}"/>
    <cellStyle name="Note 5 4" xfId="3106" xr:uid="{77883D97-6866-481B-9416-05BD8DD21FB2}"/>
    <cellStyle name="Note 5 4 2" xfId="6310" xr:uid="{F28BAAA3-206C-47E6-890E-D98D66F86D5A}"/>
    <cellStyle name="Note 5 4 2 2" xfId="6647" xr:uid="{0B53B767-F8D3-4998-806C-EA44D7B30A80}"/>
    <cellStyle name="Note 5 4 3" xfId="5621" xr:uid="{E7B2BBA5-ECBA-428F-B7FC-4FA25544AAAD}"/>
    <cellStyle name="Note 5 4 4" xfId="5989" xr:uid="{1F3C3E09-2F84-45E2-B782-62FA028FC9C4}"/>
    <cellStyle name="Note 5 4 5" xfId="7184" xr:uid="{02952B00-D31F-4CF8-A279-F0473C5DDD89}"/>
    <cellStyle name="Note 5 4 6" xfId="6975" xr:uid="{B138718E-B30B-44D7-A648-D0C5E12BBD36}"/>
    <cellStyle name="Note 5 5" xfId="4472" xr:uid="{18315B6B-0DEA-4649-8173-0A3261650EB2}"/>
    <cellStyle name="Note 5 6" xfId="5201" xr:uid="{783EC464-1887-4EDE-841D-7398EC0FD728}"/>
    <cellStyle name="Note 6" xfId="1043" xr:uid="{E7B4F246-51FB-485B-AB1C-2ADBBCF0FB0D}"/>
    <cellStyle name="Note 6 2" xfId="2888" xr:uid="{B3811A73-2277-4B29-8F3E-FB22EEEEB56B}"/>
    <cellStyle name="Note 6 2 2" xfId="3204" xr:uid="{67CA0B36-391A-4198-846E-590B999DA070}"/>
    <cellStyle name="Note 6 2 2 2" xfId="6399" xr:uid="{54EDCAAE-B117-4DCF-9D9D-2946D0128B25}"/>
    <cellStyle name="Note 6 2 2 2 2" xfId="6736" xr:uid="{C895226E-5E8F-48F8-A8C1-13239F13E308}"/>
    <cellStyle name="Note 6 2 2 3" xfId="5713" xr:uid="{8C3BF78B-FD87-40DD-BE4D-524582F1E005}"/>
    <cellStyle name="Note 6 2 2 4" xfId="6084" xr:uid="{5F64791C-4E8E-4B8E-ABD5-A6A542F01F37}"/>
    <cellStyle name="Note 6 2 2 5" xfId="7273" xr:uid="{A6C64E38-7E7D-4F88-B4A9-085DAEF88670}"/>
    <cellStyle name="Note 6 2 2 6" xfId="7414" xr:uid="{3D06E82D-9C2A-4440-969F-E3413CAB93C1}"/>
    <cellStyle name="Note 6 2 3" xfId="4475" xr:uid="{45A6E538-698A-4CFB-A407-05811009F23A}"/>
    <cellStyle name="Note 6 2 4" xfId="6233" xr:uid="{DB6144E4-52E3-4E20-A8C4-8DC5FD8FDC0F}"/>
    <cellStyle name="Note 6 2 4 2" xfId="6570" xr:uid="{ACCD3290-438D-4C04-AE14-224A89FE748F}"/>
    <cellStyle name="Note 6 2 5" xfId="5479" xr:uid="{99A6AF7F-8F1B-420F-9C06-4ABA3DFBD6FD}"/>
    <cellStyle name="Note 6 2 6" xfId="5061" xr:uid="{9ACA5B9E-D1C9-4B38-9773-CD1166F16B02}"/>
    <cellStyle name="Note 6 2 7" xfId="7080" xr:uid="{FFDDB79C-3119-4633-97B2-084E7C5B5440}"/>
    <cellStyle name="Note 6 2 8" xfId="6836" xr:uid="{E62E08B9-8FBE-4969-A80C-38623C903613}"/>
    <cellStyle name="Note 6 3" xfId="2998" xr:uid="{F1264A8A-430F-4196-9514-A7E8A772C44C}"/>
    <cellStyle name="Note 6 3 2" xfId="3224" xr:uid="{593E5AFE-919F-493F-A6F3-83690ADDEAB4}"/>
    <cellStyle name="Note 6 3 2 2" xfId="6419" xr:uid="{160CABB2-CE36-4CF4-894E-340980E6924C}"/>
    <cellStyle name="Note 6 3 2 2 2" xfId="6756" xr:uid="{CE1E24BE-5A4C-4028-A5FD-F9983ACFB3BC}"/>
    <cellStyle name="Note 6 3 2 3" xfId="5733" xr:uid="{556B6AF9-E562-4CF9-B4A9-20E9DA41ECD0}"/>
    <cellStyle name="Note 6 3 2 4" xfId="5932" xr:uid="{F4701DA3-5302-4552-951A-8AF81596E9DA}"/>
    <cellStyle name="Note 6 3 2 5" xfId="7293" xr:uid="{7C4A7A81-F544-4936-AE24-F29C124A81A3}"/>
    <cellStyle name="Note 6 3 2 6" xfId="7404" xr:uid="{16AE658E-EB3D-4668-A43E-7DD0B7C9F266}"/>
    <cellStyle name="Note 6 3 3" xfId="6254" xr:uid="{75053162-9C59-403F-B1BE-83A0DB16A865}"/>
    <cellStyle name="Note 6 3 3 2" xfId="6591" xr:uid="{B48242A2-7D57-4E86-90EC-8BB39B9B1572}"/>
    <cellStyle name="Note 6 3 4" xfId="5541" xr:uid="{8CFF0A42-2CE1-4C8A-833F-3E5C81FCB9CA}"/>
    <cellStyle name="Note 6 3 5" xfId="6023" xr:uid="{8F7CEF96-E82F-4559-A26D-E78442206623}"/>
    <cellStyle name="Note 6 3 6" xfId="7118" xr:uid="{57CB5BD5-8BB5-47D2-86D5-793E4EC9E055}"/>
    <cellStyle name="Note 6 3 7" xfId="7056" xr:uid="{3CE8D8E1-A3C7-4027-B2DA-BB5456253ED7}"/>
    <cellStyle name="Note 6 4" xfId="3107" xr:uid="{6640A923-7D7E-4C4B-9D12-961B90E04CF4}"/>
    <cellStyle name="Note 6 4 2" xfId="6311" xr:uid="{25EB3C84-C602-40D0-B715-12A60EB02F6F}"/>
    <cellStyle name="Note 6 4 2 2" xfId="6648" xr:uid="{090DF3B4-3910-4FC7-8FAE-D33DDD5A1D4A}"/>
    <cellStyle name="Note 6 4 3" xfId="5622" xr:uid="{FCD32A60-3A2B-497C-B3B9-BE80026CD9C6}"/>
    <cellStyle name="Note 6 4 4" xfId="5036" xr:uid="{347BB700-4541-4DD4-A0F6-0FF10ECC0423}"/>
    <cellStyle name="Note 6 4 5" xfId="7185" xr:uid="{F41CBD20-8DFA-472F-9177-72F4AFB0F1AC}"/>
    <cellStyle name="Note 6 4 6" xfId="7347" xr:uid="{422B53A1-9419-49F4-A552-EBF61F661251}"/>
    <cellStyle name="Note 6 5" xfId="4474" xr:uid="{95A6DB34-F600-4842-B1FB-14F6CF76C4A5}"/>
    <cellStyle name="Note 6 6" xfId="5202" xr:uid="{481F9ED5-379D-4849-959A-FF00D4C883B8}"/>
    <cellStyle name="Note 7" xfId="1044" xr:uid="{2513A867-C1D4-4D31-BC49-7769FCC93B63}"/>
    <cellStyle name="Note 7 2" xfId="2999" xr:uid="{336580F8-0771-4C4E-94ED-3AD424309E48}"/>
    <cellStyle name="Note 7 2 2" xfId="3225" xr:uid="{A69EE0C8-7621-49A6-A035-FD13BD57001A}"/>
    <cellStyle name="Note 7 2 2 2" xfId="6420" xr:uid="{6645B014-3F94-48C1-BE75-E06E296F0656}"/>
    <cellStyle name="Note 7 2 2 2 2" xfId="6757" xr:uid="{E58FBA03-E0A4-4663-9A5A-D47D0F2555E4}"/>
    <cellStyle name="Note 7 2 2 3" xfId="5734" xr:uid="{C49607FD-5163-40B9-AB9F-F420616F5C5A}"/>
    <cellStyle name="Note 7 2 2 4" xfId="5002" xr:uid="{DBB343AC-719E-464D-873E-4819265C7531}"/>
    <cellStyle name="Note 7 2 2 5" xfId="7294" xr:uid="{3BFC5B42-D5A6-4C1F-BD1F-5937A3FEF722}"/>
    <cellStyle name="Note 7 2 2 6" xfId="6844" xr:uid="{26D15D48-4EBA-417B-B84E-BE95F2D0557F}"/>
    <cellStyle name="Note 7 2 3" xfId="4477" xr:uid="{2A06D609-8CE1-4B27-A810-952C304BB464}"/>
    <cellStyle name="Note 7 2 4" xfId="6255" xr:uid="{A4CB9A64-AC79-4253-90CF-DCC6E94EE727}"/>
    <cellStyle name="Note 7 2 4 2" xfId="6592" xr:uid="{EBE7B962-63D1-4678-916B-0773E9E4AF58}"/>
    <cellStyle name="Note 7 2 5" xfId="5542" xr:uid="{0B375521-9316-4BB9-8D6C-D8D8D9267433}"/>
    <cellStyle name="Note 7 2 6" xfId="6096" xr:uid="{B3C46278-9B2B-4E31-AD34-86893D6BEDDC}"/>
    <cellStyle name="Note 7 2 7" xfId="7119" xr:uid="{D5206461-0D56-4A4D-9611-6655C2A0A759}"/>
    <cellStyle name="Note 7 2 8" xfId="6889" xr:uid="{806967A3-0E14-4932-AE62-14517A389338}"/>
    <cellStyle name="Note 7 3" xfId="3108" xr:uid="{69D9B008-D200-4EED-AA31-344F98C8E3F2}"/>
    <cellStyle name="Note 7 3 2" xfId="6312" xr:uid="{D5808129-8E62-40EC-AEF3-4B28EED9B6D3}"/>
    <cellStyle name="Note 7 3 2 2" xfId="6649" xr:uid="{14E02803-E582-460C-91A7-AC7FEC6C6208}"/>
    <cellStyle name="Note 7 3 3" xfId="5623" xr:uid="{0CE48885-193A-43BD-8F6E-63E52DE85FE8}"/>
    <cellStyle name="Note 7 3 4" xfId="5988" xr:uid="{CC8DDF07-D561-442A-BB9A-DF9C75E63F50}"/>
    <cellStyle name="Note 7 3 5" xfId="7186" xr:uid="{AB21774C-910A-4B16-AEFE-CAF67099D1E5}"/>
    <cellStyle name="Note 7 3 6" xfId="7046" xr:uid="{F1B3380C-BB33-4455-B92B-84D428B7EB50}"/>
    <cellStyle name="Note 7 4" xfId="4476" xr:uid="{EA891F1C-00DE-4AAD-BF74-268A30FFF7B6}"/>
    <cellStyle name="Note 7 5" xfId="5203" xr:uid="{91B0EA80-DC1D-43BA-AD52-20F46EAD14CE}"/>
    <cellStyle name="Note 8" xfId="1045" xr:uid="{0251BBE0-4B99-4594-A871-B13E689A357F}"/>
    <cellStyle name="Note 8 2" xfId="2840" xr:uid="{5C4D2E35-2F56-406D-BD92-377FD7959BC5}"/>
    <cellStyle name="Note 8 2 2" xfId="3194" xr:uid="{0310AFD5-42A7-4BBE-BC0D-A0BBC1BE8737}"/>
    <cellStyle name="Note 8 2 2 2" xfId="6389" xr:uid="{0F78E8B9-87F1-4E3A-85D4-EAECC698FA77}"/>
    <cellStyle name="Note 8 2 2 2 2" xfId="6726" xr:uid="{2CD5B13B-3C14-438E-AD8E-4A72B4A3BB7C}"/>
    <cellStyle name="Note 8 2 2 3" xfId="5703" xr:uid="{1740012A-E503-4BF4-9F4B-8F57EB766D14}"/>
    <cellStyle name="Note 8 2 2 4" xfId="5948" xr:uid="{7A8D7E5C-5F0D-40A8-8E6E-B2FC8AC3677C}"/>
    <cellStyle name="Note 8 2 2 5" xfId="7263" xr:uid="{3565D03A-85FE-4A6A-9CB6-2E6F8BB98F15}"/>
    <cellStyle name="Note 8 2 2 6" xfId="7421" xr:uid="{8ED889DE-4C58-48EB-B474-BE518F433256}"/>
    <cellStyle name="Note 8 2 3" xfId="4479" xr:uid="{2CA458EA-4901-43DD-8FBD-37C046D884DC}"/>
    <cellStyle name="Note 8 2 4" xfId="6224" xr:uid="{291B099D-D432-4669-84A2-790D5E790451}"/>
    <cellStyle name="Note 8 2 4 2" xfId="6561" xr:uid="{28ACE71A-2E2E-4FCB-A6B2-3E7027B437A4}"/>
    <cellStyle name="Note 8 2 5" xfId="5469" xr:uid="{63A2BD56-6558-49F6-A68F-D28AD2966886}"/>
    <cellStyle name="Note 8 2 6" xfId="6041" xr:uid="{C400BB3F-823B-4F8F-B773-404C4D9D87BC}"/>
    <cellStyle name="Note 8 2 7" xfId="7069" xr:uid="{21AB7DB3-CDD0-43D7-BC72-66DDBFED395C}"/>
    <cellStyle name="Note 8 2 8" xfId="7122" xr:uid="{D77888B8-0996-45A1-8A13-B601C9A448C6}"/>
    <cellStyle name="Note 8 3" xfId="3109" xr:uid="{C5AA321B-66BE-45D1-890E-162E1E1A2D37}"/>
    <cellStyle name="Note 8 3 2" xfId="6313" xr:uid="{E6F811F4-61BD-4CA9-A1D6-3B2CB6608D78}"/>
    <cellStyle name="Note 8 3 2 2" xfId="6650" xr:uid="{D8AD227B-AA07-44FE-B053-6BC6803721BF}"/>
    <cellStyle name="Note 8 3 3" xfId="5624" xr:uid="{7F410ECF-522F-46EC-960D-8B0E647071A8}"/>
    <cellStyle name="Note 8 3 4" xfId="5035" xr:uid="{69BC6F00-3A68-42C0-8839-6003C8427948}"/>
    <cellStyle name="Note 8 3 5" xfId="7187" xr:uid="{306F4C21-1837-4CCA-8B2C-B366417CBF15}"/>
    <cellStyle name="Note 8 3 6" xfId="6876" xr:uid="{259179BE-FAAC-4DD9-AEFE-95FA1DAE52C0}"/>
    <cellStyle name="Note 8 4" xfId="4478" xr:uid="{FF8F2652-2272-44F9-B792-1E959FD9FCB8}"/>
    <cellStyle name="Note 8 5" xfId="5204" xr:uid="{164D3E16-1AB5-4987-A319-11E999A81C36}"/>
    <cellStyle name="Note 9" xfId="1046" xr:uid="{409B8617-E46F-4471-B9B5-EF8120CAFEF7}"/>
    <cellStyle name="Note 9 2" xfId="2841" xr:uid="{10D9F642-4AE9-41AA-8054-011E9C3DA86C}"/>
    <cellStyle name="Note 9 2 2" xfId="3195" xr:uid="{D6F7C6E9-2BE3-45B3-8909-1F191CEABA48}"/>
    <cellStyle name="Note 9 2 2 2" xfId="6390" xr:uid="{1B7922BD-EEA5-4778-AADE-5AF53774163A}"/>
    <cellStyle name="Note 9 2 2 2 2" xfId="6727" xr:uid="{4F026F0E-BDF7-47DC-8478-1F14184606A3}"/>
    <cellStyle name="Note 9 2 2 3" xfId="5704" xr:uid="{57DE7AF2-B2EA-4948-B522-2BE5A479C23A}"/>
    <cellStyle name="Note 9 2 2 4" xfId="5007" xr:uid="{93CE9C79-3BE9-43DC-A4E8-3181EF4D08F5}"/>
    <cellStyle name="Note 9 2 2 5" xfId="7264" xr:uid="{37CB4597-7476-4A87-9422-C85877A4AAF2}"/>
    <cellStyle name="Note 9 2 2 6" xfId="7420" xr:uid="{1D8EA001-D98B-4695-A306-4B25234649F2}"/>
    <cellStyle name="Note 9 2 3" xfId="4481" xr:uid="{11C163EE-61BD-48AD-9479-0B4A5C6D6B57}"/>
    <cellStyle name="Note 9 2 4" xfId="6225" xr:uid="{673A1B31-2D82-41A6-B8CD-50BECFFC7E25}"/>
    <cellStyle name="Note 9 2 4 2" xfId="6562" xr:uid="{BA7E20B7-48FE-426A-BCEC-B5282DC0CEF5}"/>
    <cellStyle name="Note 9 2 5" xfId="5470" xr:uid="{0581027C-E731-4EA4-B764-142636E13464}"/>
    <cellStyle name="Note 9 2 6" xfId="5664" xr:uid="{66170642-7925-4CC9-8CDC-4E23A82E03C2}"/>
    <cellStyle name="Note 9 2 7" xfId="7070" xr:uid="{F5B307D6-033F-40D0-B694-DB0B8441B34A}"/>
    <cellStyle name="Note 9 2 8" xfId="7005" xr:uid="{5F57A107-B450-4204-893C-E01E92A224D2}"/>
    <cellStyle name="Note 9 3" xfId="3110" xr:uid="{05B6F917-BB56-4414-BB2B-B1F3897EAA9E}"/>
    <cellStyle name="Note 9 3 2" xfId="6314" xr:uid="{118BB118-DA8F-4577-9C5B-2575C3C1F32F}"/>
    <cellStyle name="Note 9 3 2 2" xfId="6651" xr:uid="{DE46F3BD-0FA0-4EE2-A20E-F29378753A80}"/>
    <cellStyle name="Note 9 3 3" xfId="5625" xr:uid="{0A490386-143C-4CB4-BF13-5027F176B173}"/>
    <cellStyle name="Note 9 3 4" xfId="5987" xr:uid="{93585EE6-A0DA-4CAB-9F6D-7C5E562BB2C5}"/>
    <cellStyle name="Note 9 3 5" xfId="7188" xr:uid="{B1A67273-54ED-43D4-A6BE-9E3DDDC0EA19}"/>
    <cellStyle name="Note 9 3 6" xfId="6875" xr:uid="{F92DD7F6-8995-456C-AEB9-21E2A44F5D85}"/>
    <cellStyle name="Note 9 4" xfId="4480" xr:uid="{4834C587-16AA-4E4A-953A-7218DB9531BC}"/>
    <cellStyle name="Note 9 5" xfId="5205" xr:uid="{BD608582-B691-4858-B226-ADD3411C01EC}"/>
    <cellStyle name="Œ…‹æØ‚è [0.00]_4m stock" xfId="1047" xr:uid="{8595890F-0A3B-405C-BB8D-A9ABDF9506C0}"/>
    <cellStyle name="Œ…‹æØ‚è_4m stock" xfId="1048" xr:uid="{8AF3ABA4-878F-446E-998F-28118CF6470D}"/>
    <cellStyle name="oft Excel]_x000d__x000a_Comment=The open=/f lines load custom functions into the Paste Function list._x000d__x000a_Maximized=3_x000d__x000a_Basics=1_x000d__x000a_A" xfId="1049" xr:uid="{4E625E07-3D43-4113-B976-8A4DBE556303}"/>
    <cellStyle name="oft Excel]_x000d__x000a_Comment=The open=/f lines load custom functions into the Paste Function list._x000d__x000a_Maximized=3_x000d__x000a_Basics=1_x000d__x000a_A 2" xfId="1050" xr:uid="{B86E834F-251A-4DD1-A18F-49BF18D6978F}"/>
    <cellStyle name="oft Excel]_x000d__x000a_Comment=The open=/f lines load custom functions into the Paste Function list._x000d__x000a_Maximized=3_x000d__x000a_Basics=1_x000d__x000a_A 2 2" xfId="1051" xr:uid="{4FFF84B7-98AB-487B-9E1A-B43765B2951B}"/>
    <cellStyle name="oft Excel]_x000d__x000a_Comment=The open=/f lines load custom functions into the Paste Function list._x000d__x000a_Maximized=3_x000d__x000a_Basics=1_x000d__x000a_A 2 2 2" xfId="5208" xr:uid="{0FDD051D-9736-4AC8-855C-965A8834861A}"/>
    <cellStyle name="oft Excel]_x000d__x000a_Comment=The open=/f lines load custom functions into the Paste Function list._x000d__x000a_Maximized=3_x000d__x000a_Basics=1_x000d__x000a_A 2 3" xfId="1052" xr:uid="{C561B4E8-2043-46AB-AF93-E0D034CDAD47}"/>
    <cellStyle name="oft Excel]_x000d__x000a_Comment=The open=/f lines load custom functions into the Paste Function list._x000d__x000a_Maximized=3_x000d__x000a_Basics=1_x000d__x000a_A 2 3 2" xfId="5209" xr:uid="{7447416F-0982-435D-B8A2-F3C5E4BCD085}"/>
    <cellStyle name="oft Excel]_x000d__x000a_Comment=The open=/f lines load custom functions into the Paste Function list._x000d__x000a_Maximized=3_x000d__x000a_Basics=1_x000d__x000a_A 2 4" xfId="1053" xr:uid="{1478DA59-C7E0-46FC-B1AD-ACA8C0C63F7A}"/>
    <cellStyle name="oft Excel]_x000d__x000a_Comment=The open=/f lines load custom functions into the Paste Function list._x000d__x000a_Maximized=3_x000d__x000a_Basics=1_x000d__x000a_A 2 4 2" xfId="5210" xr:uid="{F54AF4D4-4159-466C-8F8D-2AA617FA16F8}"/>
    <cellStyle name="oft Excel]_x000d__x000a_Comment=The open=/f lines load custom functions into the Paste Function list._x000d__x000a_Maximized=3_x000d__x000a_Basics=1_x000d__x000a_A 2 5" xfId="1054" xr:uid="{8465B828-7BC6-46EF-8A2D-78832CC0FD6C}"/>
    <cellStyle name="oft Excel]_x000d__x000a_Comment=The open=/f lines load custom functions into the Paste Function list._x000d__x000a_Maximized=3_x000d__x000a_Basics=1_x000d__x000a_A 2 5 2" xfId="5211" xr:uid="{1CB372B7-1A94-4292-BF9F-F71D81F4FEC1}"/>
    <cellStyle name="oft Excel]_x000d__x000a_Comment=The open=/f lines load custom functions into the Paste Function list._x000d__x000a_Maximized=3_x000d__x000a_Basics=1_x000d__x000a_A 2 6" xfId="5207" xr:uid="{1E509D44-6BD4-4308-B74B-E52B4308E8E6}"/>
    <cellStyle name="oft Excel]_x000d__x000a_Comment=The open=/f lines load custom functions into the Paste Function list._x000d__x000a_Maximized=3_x000d__x000a_Basics=1_x000d__x000a_A 3" xfId="1055" xr:uid="{3BBA2200-668D-4AA6-B3EE-61DA5E1C85BB}"/>
    <cellStyle name="oft Excel]_x000d__x000a_Comment=The open=/f lines load custom functions into the Paste Function list._x000d__x000a_Maximized=3_x000d__x000a_Basics=1_x000d__x000a_A 3 2" xfId="5212" xr:uid="{CD302C42-BFE3-47CB-B4D6-25CAFB8FD1A9}"/>
    <cellStyle name="oft Excel]_x000d__x000a_Comment=The open=/f lines load custom functions into the Paste Function list._x000d__x000a_Maximized=3_x000d__x000a_Basics=1_x000d__x000a_A 4" xfId="1056" xr:uid="{F11D7830-F302-4C35-8711-DA5107688703}"/>
    <cellStyle name="oft Excel]_x000d__x000a_Comment=The open=/f lines load custom functions into the Paste Function list._x000d__x000a_Maximized=3_x000d__x000a_Basics=1_x000d__x000a_A 4 2" xfId="5213" xr:uid="{5B69A66C-F5D8-41BA-9983-4AF62293DE9F}"/>
    <cellStyle name="oft Excel]_x000d__x000a_Comment=The open=/f lines load custom functions into the Paste Function list._x000d__x000a_Maximized=3_x000d__x000a_Basics=1_x000d__x000a_A 5" xfId="1057" xr:uid="{809FD128-E954-4FB7-A7E1-C9DA4496C43D}"/>
    <cellStyle name="oft Excel]_x000d__x000a_Comment=The open=/f lines load custom functions into the Paste Function list._x000d__x000a_Maximized=3_x000d__x000a_Basics=1_x000d__x000a_A 5 2" xfId="5214" xr:uid="{E455B4F9-FC20-4E51-8EFB-789D2227B287}"/>
    <cellStyle name="oft Excel]_x000d__x000a_Comment=The open=/f lines load custom functions into the Paste Function list._x000d__x000a_Maximized=3_x000d__x000a_Basics=1_x000d__x000a_A 6" xfId="1058" xr:uid="{6CA3A4EC-214F-455E-A554-552B8AC9C569}"/>
    <cellStyle name="oft Excel]_x000d__x000a_Comment=The open=/f lines load custom functions into the Paste Function list._x000d__x000a_Maximized=3_x000d__x000a_Basics=1_x000d__x000a_A 6 2" xfId="5215" xr:uid="{77692D61-CC9C-44D8-A2F4-66BBF82C4B8A}"/>
    <cellStyle name="oft Excel]_x000d__x000a_Comment=The open=/f lines load custom functions into the Paste Function list._x000d__x000a_Maximized=3_x000d__x000a_Basics=1_x000d__x000a_A 7" xfId="5206" xr:uid="{EDF64F22-2825-4FAC-8D29-B54CE931D66E}"/>
    <cellStyle name="_x0004_omma_laroux_1_PLDT_Term loan &amp; PP-(YT)" xfId="1461" xr:uid="{F8ED4154-0EAF-4E9F-B072-DD39AF392CF7}"/>
    <cellStyle name="Output" xfId="8" builtinId="21" customBuiltin="1"/>
    <cellStyle name="Output 10" xfId="1059" xr:uid="{B620E45E-AB96-4DDE-9E55-62603BFAF8EA}"/>
    <cellStyle name="Output 10 2" xfId="3111" xr:uid="{1CB79781-454B-4D80-9F2B-03B8DEFDBBD9}"/>
    <cellStyle name="Output 10 2 2" xfId="6315" xr:uid="{40BBF94F-2E84-4526-AE94-C62206C80615}"/>
    <cellStyle name="Output 10 2 2 2" xfId="6652" xr:uid="{836B7CB7-FC19-4982-9EAD-72442664038A}"/>
    <cellStyle name="Output 10 2 3" xfId="5626" xr:uid="{A7646850-2BCE-4B72-9726-29159DA4D13B}"/>
    <cellStyle name="Output 10 2 4" xfId="5034" xr:uid="{E955F89B-C6EF-4C7D-A083-40DDA7C562AC}"/>
    <cellStyle name="Output 10 2 5" xfId="7189" xr:uid="{629B64E9-6293-4FF9-BC31-C1B2E9058205}"/>
    <cellStyle name="Output 10 2 6" xfId="7330" xr:uid="{6BEBF678-5687-426F-8A9A-67A60B240468}"/>
    <cellStyle name="Output 10 3" xfId="4483" xr:uid="{4844CF6E-D9B9-40A9-A89A-D79354EDDCA8}"/>
    <cellStyle name="Output 10 4" xfId="6164" xr:uid="{8D35ED45-234C-4F68-8620-0878C5550AE7}"/>
    <cellStyle name="Output 10 4 2" xfId="6501" xr:uid="{1BC98AF7-48CE-427B-9783-8C9DFC981534}"/>
    <cellStyle name="Output 10 5" xfId="5216" xr:uid="{52A68C2B-4840-494C-BE94-5238BA0B1856}"/>
    <cellStyle name="Output 10 6" xfId="6076" xr:uid="{1C78F7A2-EB2C-45B8-AC81-D76B2C374E99}"/>
    <cellStyle name="Output 10 7" xfId="7099" xr:uid="{A019B022-89CC-4310-A8B5-41CADCDE68E5}"/>
    <cellStyle name="Output 11" xfId="1060" xr:uid="{F1B3085D-1062-4996-9880-8C6D401F0500}"/>
    <cellStyle name="Output 11 2" xfId="3112" xr:uid="{6F4142C6-28B5-47C7-9E56-C32F6780049E}"/>
    <cellStyle name="Output 11 2 2" xfId="6316" xr:uid="{4A8C9193-D92F-486F-8B48-356312B85182}"/>
    <cellStyle name="Output 11 2 2 2" xfId="6653" xr:uid="{72BD9434-46AB-4489-B804-4ABC7E79CF1B}"/>
    <cellStyle name="Output 11 2 3" xfId="5627" xr:uid="{C77FFDF3-DE01-47B0-8F14-9F6736A57C88}"/>
    <cellStyle name="Output 11 2 4" xfId="5986" xr:uid="{91B67BEE-3EF5-4094-8EE3-028F8456C3A3}"/>
    <cellStyle name="Output 11 2 5" xfId="7190" xr:uid="{B3430433-B454-455A-BF13-4BCA55F3E762}"/>
    <cellStyle name="Output 11 2 6" xfId="6825" xr:uid="{6F3F799F-7C31-46FF-A13B-316662F6E0FB}"/>
    <cellStyle name="Output 11 3" xfId="4484" xr:uid="{0FB9558B-5B63-462E-B4F6-6C60BEAEF38A}"/>
    <cellStyle name="Output 11 4" xfId="6165" xr:uid="{83E520F6-A08B-4F83-A5A9-57AF70E4143E}"/>
    <cellStyle name="Output 11 4 2" xfId="6502" xr:uid="{CAE3192D-2BAD-40CF-B2E7-320C1627CF0F}"/>
    <cellStyle name="Output 11 5" xfId="5217" xr:uid="{B579EB93-BA7D-48F3-BA59-92F9B195E69C}"/>
    <cellStyle name="Output 11 6" xfId="4925" xr:uid="{020B174A-FE58-4C0D-9902-8C6E1A50F9D7}"/>
    <cellStyle name="Output 11 7" xfId="7100" xr:uid="{DE656B38-7090-4A9F-B77C-9213F108B3F3}"/>
    <cellStyle name="Output 12" xfId="1061" xr:uid="{2C86DCB5-39A1-428E-9437-2CDADF0CABB0}"/>
    <cellStyle name="Output 12 2" xfId="3113" xr:uid="{7F39A8B2-23C5-4509-85EA-0563C6A0E376}"/>
    <cellStyle name="Output 12 2 2" xfId="6317" xr:uid="{301E0A0A-5071-4A05-96A6-772400BC4444}"/>
    <cellStyle name="Output 12 2 2 2" xfId="6654" xr:uid="{19DC1319-4EC3-4795-9163-C12C9B5AC773}"/>
    <cellStyle name="Output 12 2 3" xfId="5628" xr:uid="{9F13C0B4-A7F4-4C9D-85A7-B6AC6670B9F2}"/>
    <cellStyle name="Output 12 2 4" xfId="5033" xr:uid="{C8731A45-03C2-42E3-ABC6-759DC93B5AAD}"/>
    <cellStyle name="Output 12 2 5" xfId="7191" xr:uid="{E1AC1F13-04A3-4851-AD10-635E0BC3F7DE}"/>
    <cellStyle name="Output 12 2 6" xfId="7331" xr:uid="{718BB3EA-974F-4128-9BCC-BB593AA0E18A}"/>
    <cellStyle name="Output 12 3" xfId="4485" xr:uid="{DF651FA5-7F91-41E6-A130-125E12F24993}"/>
    <cellStyle name="Output 12 4" xfId="6166" xr:uid="{A101D502-C6BD-45C8-AB69-656DE15BCF98}"/>
    <cellStyle name="Output 12 4 2" xfId="6503" xr:uid="{0D1FB10D-7CAB-4F63-85C0-CEA868918E7F}"/>
    <cellStyle name="Output 12 5" xfId="5218" xr:uid="{C5C142AB-5C4C-4F33-BC73-E45F4FA7CE36}"/>
    <cellStyle name="Output 12 6" xfId="6075" xr:uid="{3FB5A334-5BB5-45B3-B333-90978D0373D1}"/>
    <cellStyle name="Output 12 7" xfId="6949" xr:uid="{A120B203-9072-4F49-909E-2FB853820829}"/>
    <cellStyle name="Output 13" xfId="1062" xr:uid="{A94FD8D4-E492-49DA-9C52-1BA00950679A}"/>
    <cellStyle name="Output 13 2" xfId="3114" xr:uid="{6BA23D27-D07D-45C3-BCA6-7ABEA8064B35}"/>
    <cellStyle name="Output 13 2 2" xfId="6318" xr:uid="{96F2EBBE-4388-45F7-BA14-3461FF3AAFE9}"/>
    <cellStyle name="Output 13 2 2 2" xfId="6655" xr:uid="{AF000ACA-62F6-4EFC-B555-4408C6BF9C96}"/>
    <cellStyle name="Output 13 2 3" xfId="5629" xr:uid="{07B4217D-9100-4193-8B39-50C500186EAF}"/>
    <cellStyle name="Output 13 2 4" xfId="6136" xr:uid="{355C0921-B44D-47C4-B283-34B90F81FC8C}"/>
    <cellStyle name="Output 13 2 5" xfId="7192" xr:uid="{02393335-A207-4CD6-A0D4-0A5B67F06E70}"/>
    <cellStyle name="Output 13 2 6" xfId="6826" xr:uid="{28AAAB08-8C2D-4226-AA16-9DBD2339941D}"/>
    <cellStyle name="Output 13 3" xfId="4486" xr:uid="{3C0D0140-DE02-4A0E-A028-309D6FB047E5}"/>
    <cellStyle name="Output 13 4" xfId="6167" xr:uid="{F1CBFB45-5B32-45B8-B473-14EA63D50F16}"/>
    <cellStyle name="Output 13 4 2" xfId="6504" xr:uid="{C01AAB94-51C0-457E-9DE0-CA0AF37F0134}"/>
    <cellStyle name="Output 13 5" xfId="5219" xr:uid="{F03E8125-4886-406A-A663-34A7A1BEB5E9}"/>
    <cellStyle name="Output 13 6" xfId="5240" xr:uid="{CCFA280E-2A4C-4C4F-A744-4B8315A005FF}"/>
    <cellStyle name="Output 13 7" xfId="6948" xr:uid="{9FB1F6AE-91D7-4EB4-ADB7-76DB4E18B8CA}"/>
    <cellStyle name="Output 14" xfId="1063" xr:uid="{8926AA06-24E8-43B0-A74A-115E9FCDABC8}"/>
    <cellStyle name="Output 14 2" xfId="3115" xr:uid="{1C6F4AB1-965C-468E-B1C2-2947BA981558}"/>
    <cellStyle name="Output 14 2 2" xfId="6319" xr:uid="{D82B05A3-422C-4A7D-95A0-F1DF398366FC}"/>
    <cellStyle name="Output 14 2 2 2" xfId="6656" xr:uid="{9705EF25-FADD-44F5-9B19-E396A363CC50}"/>
    <cellStyle name="Output 14 2 3" xfId="5630" xr:uid="{55C4D246-FB1E-465F-A8AA-EEC043274888}"/>
    <cellStyle name="Output 14 2 4" xfId="6091" xr:uid="{E92B56C4-88CB-4C16-878E-F5A54461A444}"/>
    <cellStyle name="Output 14 2 5" xfId="7193" xr:uid="{1D58C70F-6673-4DC2-B4F3-61DB0193A9BE}"/>
    <cellStyle name="Output 14 2 6" xfId="7350" xr:uid="{A7D1AB1D-AA65-45F3-95C4-DEFEE2F61185}"/>
    <cellStyle name="Output 14 3" xfId="4487" xr:uid="{366D1C7B-CFE7-4B15-8C30-33337332EA1D}"/>
    <cellStyle name="Output 14 4" xfId="6168" xr:uid="{2A1803A6-AA49-4DDB-826D-DF16E9482DE1}"/>
    <cellStyle name="Output 14 4 2" xfId="6505" xr:uid="{614334C8-3A40-4138-ABD6-520F9DE76E2B}"/>
    <cellStyle name="Output 14 5" xfId="5220" xr:uid="{91DDAD6E-D600-4AB0-9AA7-B295DEB44415}"/>
    <cellStyle name="Output 14 6" xfId="6074" xr:uid="{BFCB85C4-690A-42CB-981D-287E996DE9F4}"/>
    <cellStyle name="Output 14 7" xfId="6947" xr:uid="{B7AD8C8B-E2AA-425E-9621-3CA35CE72281}"/>
    <cellStyle name="Output 15" xfId="1354" xr:uid="{D0F41438-8C3E-433F-956F-22717A2D5187}"/>
    <cellStyle name="Output 16" xfId="4488" xr:uid="{0ED55B88-B4D5-492C-986C-6ED37A744B88}"/>
    <cellStyle name="Output 17" xfId="4489" xr:uid="{9FC9CDC0-9A2C-4317-B999-E483753F4A57}"/>
    <cellStyle name="Output 18" xfId="4490" xr:uid="{70FADB76-82A8-4A3C-952C-6D15364A7F48}"/>
    <cellStyle name="Output 19" xfId="4491" xr:uid="{22A85FD8-AD2A-4D10-BC3C-BE2A769FD90D}"/>
    <cellStyle name="Output 2" xfId="1064" xr:uid="{FC0CDEB2-C298-4E8F-B5D2-53194ECCF0F1}"/>
    <cellStyle name="Output 2 2" xfId="3116" xr:uid="{F43A41D2-85FA-49CE-9070-4C3D98A0381A}"/>
    <cellStyle name="Output 2 2 2" xfId="4815" xr:uid="{72BB5D8F-10E5-440E-9D27-038D3A928CA3}"/>
    <cellStyle name="Output 2 2 3" xfId="6320" xr:uid="{ED4390E5-541F-41F0-AED3-DC73220E3C04}"/>
    <cellStyle name="Output 2 2 3 2" xfId="6657" xr:uid="{3FB4CE71-EEE9-46F0-A0DA-C568CAAD368F}"/>
    <cellStyle name="Output 2 2 4" xfId="5631" xr:uid="{3B274968-172B-4766-883C-B68178B20161}"/>
    <cellStyle name="Output 2 2 5" xfId="6090" xr:uid="{1F21EE40-9F49-428E-B71A-57C66AC289AD}"/>
    <cellStyle name="Output 2 2 6" xfId="7194" xr:uid="{AE75194F-7FB3-4CB9-81E5-FC983796316E}"/>
    <cellStyle name="Output 2 2 7" xfId="7353" xr:uid="{E0352F73-8A53-4AA7-B246-DD39CEBDB6F2}"/>
    <cellStyle name="Output 2 3" xfId="4492" xr:uid="{573DBA2A-8A69-4AEC-901E-5D9223510B19}"/>
    <cellStyle name="Output 2 4" xfId="6169" xr:uid="{5A9E79C7-8F08-4D22-9B01-62D8D5EC94FB}"/>
    <cellStyle name="Output 2 4 2" xfId="6506" xr:uid="{1D4DC934-FDCF-4AB0-BBB3-7C92584A8277}"/>
    <cellStyle name="Output 2 5" xfId="5221" xr:uid="{26F8F19F-252F-4390-9CC9-E52138EE8923}"/>
    <cellStyle name="Output 2 6" xfId="5239" xr:uid="{279DBC6F-E528-4942-BEBB-F328EC6CD2D8}"/>
    <cellStyle name="Output 2 7" xfId="7003" xr:uid="{39942F3F-C5D1-4459-99D7-71E1103BB4BA}"/>
    <cellStyle name="Output 20" xfId="4493" xr:uid="{B11EE0B5-7B89-4252-AE12-339CCD016622}"/>
    <cellStyle name="Output 21" xfId="4494" xr:uid="{05490677-87A9-42E2-9859-CABCE36B7A25}"/>
    <cellStyle name="Output 21 2" xfId="4495" xr:uid="{CFF939CB-40A5-466D-BE08-5518AAB45F95}"/>
    <cellStyle name="Output 22" xfId="4496" xr:uid="{8FF13F02-CDB9-4FEC-8EDC-F7761DD8FBD1}"/>
    <cellStyle name="Output 22 2" xfId="4816" xr:uid="{5C5D33FA-FA88-423C-B591-D75B43137D7E}"/>
    <cellStyle name="Output 23" xfId="4482" xr:uid="{A7A5B148-F8F7-41DD-AC59-7FDEECF7602D}"/>
    <cellStyle name="Output 24" xfId="4817" xr:uid="{8249178F-DAF6-43FE-8CFA-7F5BF29E6562}"/>
    <cellStyle name="Output 25" xfId="4818" xr:uid="{57B540E1-9E82-4E41-94C6-956195ADD830}"/>
    <cellStyle name="Output 25 10" xfId="7600" xr:uid="{5935345C-2646-4235-B86F-F3EBA82C7E1E}"/>
    <cellStyle name="Output 25 2" xfId="4874" xr:uid="{957E55E6-FC11-4868-8866-227893EE6F75}"/>
    <cellStyle name="Output 25 2 2" xfId="4889" xr:uid="{18653C28-96DD-494A-868C-948D9C4CC5CC}"/>
    <cellStyle name="Output 25 2 2 2" xfId="6466" xr:uid="{80FBC6E5-5F09-4D53-915C-D57A5471752D}"/>
    <cellStyle name="Output 25 2 2 2 2" xfId="6803" xr:uid="{762A5A10-1829-4480-B044-C073947DA047}"/>
    <cellStyle name="Output 25 2 2 3" xfId="6159" xr:uid="{73A49F32-33C7-4135-9CC8-25B53638E37F}"/>
    <cellStyle name="Output 25 2 2 4" xfId="6496" xr:uid="{4F015D6B-13F5-48A3-A2D8-E9228B26127F}"/>
    <cellStyle name="Output 25 2 2 5" xfId="7494" xr:uid="{53828095-DADA-4807-B516-57A86213B2F6}"/>
    <cellStyle name="Output 25 2 2 6" xfId="7526" xr:uid="{4219EFFA-B299-469E-A170-312A65444EE2}"/>
    <cellStyle name="Output 25 2 3" xfId="6451" xr:uid="{C38DD53B-5C7F-4E92-8114-A771B2F069E0}"/>
    <cellStyle name="Output 25 2 3 2" xfId="6788" xr:uid="{945F9116-5E15-4326-80AE-7524EE20C10D}"/>
    <cellStyle name="Output 25 2 4" xfId="6144" xr:uid="{BC71AAB7-FBA1-4053-9562-35B31F11B7EF}"/>
    <cellStyle name="Output 25 2 5" xfId="6481" xr:uid="{306D0744-9DC1-490B-BF56-3B0BA9CA32C8}"/>
    <cellStyle name="Output 25 2 6" xfId="7479" xr:uid="{238AB2FD-26C4-4B3B-A7A3-2050F718E6A6}"/>
    <cellStyle name="Output 25 2 7" xfId="7511" xr:uid="{668409E4-7D79-491D-B4D0-8C167221DC5E}"/>
    <cellStyle name="Output 25 2 8" xfId="7693" xr:uid="{A8DA1BF1-F451-44A6-A638-248D40F5B53B}"/>
    <cellStyle name="Output 25 3" xfId="4871" xr:uid="{74A5982C-4A4C-4FB9-AD00-C6713E0F4990}"/>
    <cellStyle name="Output 25 3 2" xfId="4886" xr:uid="{58402423-C5CA-43AF-BC76-FBDBAE0177FE}"/>
    <cellStyle name="Output 25 3 2 2" xfId="6463" xr:uid="{8AA904AD-7293-4443-995C-35CB75FB3CE3}"/>
    <cellStyle name="Output 25 3 2 2 2" xfId="6800" xr:uid="{B9872D6F-B967-42BD-B46D-C0A97C76D474}"/>
    <cellStyle name="Output 25 3 2 3" xfId="6156" xr:uid="{27047E50-A77D-49D3-A1DE-BF61E4DBD5BF}"/>
    <cellStyle name="Output 25 3 2 4" xfId="6493" xr:uid="{8C1F15FC-8894-45C3-A9EF-8279721057BC}"/>
    <cellStyle name="Output 25 3 2 5" xfId="7491" xr:uid="{10210502-677B-448A-882E-916D597BB4CD}"/>
    <cellStyle name="Output 25 3 2 6" xfId="7523" xr:uid="{A658DAD2-072D-445D-AA28-CC96721D7515}"/>
    <cellStyle name="Output 25 3 3" xfId="6448" xr:uid="{05B00E3A-9331-433F-A248-5362D4645F9A}"/>
    <cellStyle name="Output 25 3 3 2" xfId="6785" xr:uid="{737F882E-C323-41A4-A4CD-2B430C9EFBDC}"/>
    <cellStyle name="Output 25 3 4" xfId="6141" xr:uid="{C145DF85-1BF6-47FD-B48E-C301356DB742}"/>
    <cellStyle name="Output 25 3 5" xfId="6478" xr:uid="{8A37ED24-EEA0-4273-A935-94B637C817E1}"/>
    <cellStyle name="Output 25 3 6" xfId="7476" xr:uid="{B41BB7E8-D96E-4D92-8D11-4606D1ECE19B}"/>
    <cellStyle name="Output 25 3 7" xfId="7508" xr:uid="{5FEA526E-40FE-44B3-A9C2-E60FD1505F07}"/>
    <cellStyle name="Output 25 4" xfId="4882" xr:uid="{11ED9EAE-73B1-45D7-92BC-F9C8EF9333B0}"/>
    <cellStyle name="Output 25 4 2" xfId="6459" xr:uid="{90110637-BCF6-46B7-B2EB-940EDB7BC551}"/>
    <cellStyle name="Output 25 4 2 2" xfId="6796" xr:uid="{C51D4513-5DEB-44BB-AC55-DC2F9A4BCB6B}"/>
    <cellStyle name="Output 25 4 3" xfId="6152" xr:uid="{D2D59D9F-6269-49B7-9F46-F27C1F7967CE}"/>
    <cellStyle name="Output 25 4 4" xfId="6489" xr:uid="{968AE2FE-8DE3-4133-9FBD-3098081E7DBA}"/>
    <cellStyle name="Output 25 4 5" xfId="7487" xr:uid="{6902278D-15F0-4DE0-8127-AB371B8DF534}"/>
    <cellStyle name="Output 25 4 6" xfId="7519" xr:uid="{5327AA81-F81A-48F9-B2FB-3C4C0CBF221D}"/>
    <cellStyle name="Output 25 5" xfId="6444" xr:uid="{F6F37C4F-CDDF-403E-9EA5-686E1231D69E}"/>
    <cellStyle name="Output 25 5 2" xfId="6781" xr:uid="{5589DBEA-E2AD-494F-A96C-B044A8B0AB15}"/>
    <cellStyle name="Output 25 6" xfId="6134" xr:uid="{4234559D-CED8-4481-91DD-489DD93F1E45}"/>
    <cellStyle name="Output 25 7" xfId="6474" xr:uid="{99768BCC-7054-483D-A316-D1935D4DA0CE}"/>
    <cellStyle name="Output 25 8" xfId="7468" xr:uid="{80963210-04C2-4E04-A758-89E39D63DE1A}"/>
    <cellStyle name="Output 25 9" xfId="7502" xr:uid="{6074628B-F496-41EA-8061-C89ED8C46A2D}"/>
    <cellStyle name="Output 3" xfId="1065" xr:uid="{EF909BB2-3814-44D8-9D49-98C7FEB964EE}"/>
    <cellStyle name="Output 3 2" xfId="3117" xr:uid="{C2AE5CD1-0284-4F08-89AB-40CD160B07FC}"/>
    <cellStyle name="Output 3 2 2" xfId="6321" xr:uid="{CDD25CC3-4A2C-4FC3-AD98-EC7707BE5037}"/>
    <cellStyle name="Output 3 2 2 2" xfId="6658" xr:uid="{60BF0772-4035-4256-9FA6-F3EF0CB8229D}"/>
    <cellStyle name="Output 3 2 3" xfId="5632" xr:uid="{1ECB379A-AB14-493B-9963-3075F44927AC}"/>
    <cellStyle name="Output 3 2 4" xfId="5971" xr:uid="{97078C46-2F31-45CB-9628-883BDCF592D9}"/>
    <cellStyle name="Output 3 2 5" xfId="7195" xr:uid="{74D0627F-D336-438B-8920-95FA9133C7B7}"/>
    <cellStyle name="Output 3 2 6" xfId="7465" xr:uid="{BF857DE9-AA33-4EFB-A692-E6CC36BA1356}"/>
    <cellStyle name="Output 3 3" xfId="4497" xr:uid="{D509ED38-3D85-4AF7-B4C2-AD6B48E000D6}"/>
    <cellStyle name="Output 3 4" xfId="6170" xr:uid="{0D1F762A-5977-4C66-AB4E-0BE3A9F9A159}"/>
    <cellStyle name="Output 3 4 2" xfId="6507" xr:uid="{10CF49CC-B469-4E29-AAB8-BBFCA648B826}"/>
    <cellStyle name="Output 3 5" xfId="5222" xr:uid="{8DD13555-9A4C-4EE9-AC26-E0560F3FF94C}"/>
    <cellStyle name="Output 3 6" xfId="6073" xr:uid="{627B2822-E429-48EB-B7A5-45E5B3F31A71}"/>
    <cellStyle name="Output 3 7" xfId="7002" xr:uid="{8BE41524-3E54-4FB6-B90D-CF8B7B651890}"/>
    <cellStyle name="Output 4" xfId="1066" xr:uid="{237312FA-0308-4DE5-9A55-92EC69619AE9}"/>
    <cellStyle name="Output 4 2" xfId="3118" xr:uid="{D4078603-8552-467B-B839-5B36B9D2BC14}"/>
    <cellStyle name="Output 4 2 2" xfId="6322" xr:uid="{F7506E9B-A024-41B0-9091-C9C5C2B19352}"/>
    <cellStyle name="Output 4 2 2 2" xfId="6659" xr:uid="{48230234-D86F-419D-B961-E5B4CBF79A6A}"/>
    <cellStyle name="Output 4 2 3" xfId="5633" xr:uid="{B6386892-01F4-4BF6-9EC5-80D17E7B3D7A}"/>
    <cellStyle name="Output 4 2 4" xfId="6089" xr:uid="{E479FF8F-25FF-42DD-A406-7E1C478A8B37}"/>
    <cellStyle name="Output 4 2 5" xfId="7196" xr:uid="{C9AEA4A3-701D-473F-9864-6E1BDE04477A}"/>
    <cellStyle name="Output 4 2 6" xfId="7017" xr:uid="{64FFA554-488F-4599-9E4F-6DD084C833D8}"/>
    <cellStyle name="Output 4 3" xfId="4498" xr:uid="{CFC936BE-B649-46D4-86E2-EF3BFC854277}"/>
    <cellStyle name="Output 4 4" xfId="6171" xr:uid="{EAFE6DD6-B018-4923-B033-BECED3B8B3A8}"/>
    <cellStyle name="Output 4 4 2" xfId="6508" xr:uid="{C182D585-BB94-453B-9CAB-968866AB0534}"/>
    <cellStyle name="Output 4 5" xfId="5223" xr:uid="{F034C002-14B7-4CF2-8113-113E9E69DB3B}"/>
    <cellStyle name="Output 4 6" xfId="5238" xr:uid="{2D39DE67-6210-4C81-8EA8-3A95BB8149B3}"/>
    <cellStyle name="Output 4 7" xfId="7001" xr:uid="{50B510A8-03FB-49FD-B3CE-463F4D305BD1}"/>
    <cellStyle name="Output 5" xfId="1067" xr:uid="{D4B7DEEA-15A2-481A-81D7-1F1D9965F804}"/>
    <cellStyle name="Output 5 2" xfId="3119" xr:uid="{5476CC21-C0DB-4DD9-826D-1363EB973BF5}"/>
    <cellStyle name="Output 5 2 2" xfId="6323" xr:uid="{30979F80-B6AF-4E0A-A438-D5874DFA7B0C}"/>
    <cellStyle name="Output 5 2 2 2" xfId="6660" xr:uid="{C7AACA60-9E2E-4B79-BB05-424345918FCB}"/>
    <cellStyle name="Output 5 2 3" xfId="5634" xr:uid="{6D96F393-8A41-4297-AC02-EDA039541E87}"/>
    <cellStyle name="Output 5 2 4" xfId="5985" xr:uid="{73F70AA1-B575-4D95-8DE8-5E7A108F83E3}"/>
    <cellStyle name="Output 5 2 5" xfId="7197" xr:uid="{37EB98D4-6ECD-478B-B2CC-5DA9C3FB91B1}"/>
    <cellStyle name="Output 5 2 6" xfId="6834" xr:uid="{BEB52A89-5B12-4661-9FCD-B7FD2B92F147}"/>
    <cellStyle name="Output 5 3" xfId="4499" xr:uid="{75BC40DA-2748-4AF9-8696-3F8455D79506}"/>
    <cellStyle name="Output 5 4" xfId="6172" xr:uid="{A560F43A-89DC-424D-9133-048E9B26E1A7}"/>
    <cellStyle name="Output 5 4 2" xfId="6509" xr:uid="{39EFAC69-467A-42C1-939F-A43C024EFFD2}"/>
    <cellStyle name="Output 5 5" xfId="5224" xr:uid="{57D5E0C0-726D-4E6D-92FB-E23604E2CEBD}"/>
    <cellStyle name="Output 5 6" xfId="6072" xr:uid="{A50B9008-1371-4682-837C-F28666AFC217}"/>
    <cellStyle name="Output 5 7" xfId="7000" xr:uid="{E90FFFB3-E3AF-467A-8564-C657C0691CAC}"/>
    <cellStyle name="Output 6" xfId="1068" xr:uid="{5C95CB83-0C28-48F7-8CA8-DA2AC863934B}"/>
    <cellStyle name="Output 6 2" xfId="3120" xr:uid="{ED6C7981-8B93-43CC-8B5E-42F2D9AB9D5E}"/>
    <cellStyle name="Output 6 2 2" xfId="6324" xr:uid="{E1299A1F-B3D6-4A7E-8B0E-9FCA8BBBCF9B}"/>
    <cellStyle name="Output 6 2 2 2" xfId="6661" xr:uid="{562DF4E9-C27F-4262-A76D-D0A3C5040332}"/>
    <cellStyle name="Output 6 2 3" xfId="5635" xr:uid="{E0ABF63F-4BFF-4094-87FD-19200860A769}"/>
    <cellStyle name="Output 6 2 4" xfId="5984" xr:uid="{B8BEB2A1-149D-4FDC-9A0F-A0C1CA2287ED}"/>
    <cellStyle name="Output 6 2 5" xfId="7198" xr:uid="{54CB7E43-7BF5-47CF-9358-D5AA84323C39}"/>
    <cellStyle name="Output 6 2 6" xfId="7335" xr:uid="{4E2BAD49-B1D9-48B3-957B-B1FC3074592B}"/>
    <cellStyle name="Output 6 3" xfId="4500" xr:uid="{0DB301C9-A7F3-48EA-B157-01ED293070CA}"/>
    <cellStyle name="Output 6 4" xfId="6173" xr:uid="{39E10ABF-EBE7-4376-9EF5-91C7616C2CCF}"/>
    <cellStyle name="Output 6 4 2" xfId="6510" xr:uid="{87C8B7C2-36AE-4C70-8593-A99D9FE4DFFA}"/>
    <cellStyle name="Output 6 5" xfId="5225" xr:uid="{F76C4873-684D-4849-B29D-E56BEF5DA5F2}"/>
    <cellStyle name="Output 6 6" xfId="5237" xr:uid="{67FFD82A-983F-4C54-8604-4FE6F4E6CE2E}"/>
    <cellStyle name="Output 6 7" xfId="6999" xr:uid="{8CDCC7DE-2407-46A4-9267-0360F56B578D}"/>
    <cellStyle name="Output 7" xfId="1069" xr:uid="{DD3204E9-F633-44E8-9BE1-1F774C832CA8}"/>
    <cellStyle name="Output 7 2" xfId="3121" xr:uid="{C8B17304-9C38-4A91-9C3B-C7C69D09E4F3}"/>
    <cellStyle name="Output 7 2 2" xfId="6325" xr:uid="{7BDC0B23-B46A-4D6F-945D-2980897025FE}"/>
    <cellStyle name="Output 7 2 2 2" xfId="6662" xr:uid="{AC52C774-7E3E-4873-973C-21AAD1744E02}"/>
    <cellStyle name="Output 7 2 3" xfId="5636" xr:uid="{E062654A-514C-4AD8-9B13-4C4685C8CE93}"/>
    <cellStyle name="Output 7 2 4" xfId="5983" xr:uid="{7363D50B-5276-41E3-ACC9-09B51F4128A5}"/>
    <cellStyle name="Output 7 2 5" xfId="7199" xr:uid="{692A5FF0-A55E-4443-AA59-B1407425E666}"/>
    <cellStyle name="Output 7 2 6" xfId="7318" xr:uid="{59F39609-2C99-4F49-A39C-27B93B1A5E31}"/>
    <cellStyle name="Output 7 3" xfId="4501" xr:uid="{718BAF4E-78F3-445C-A3C5-760B72ACE9A9}"/>
    <cellStyle name="Output 7 4" xfId="6174" xr:uid="{461B7EB9-206A-4A99-8641-51FB79C9D370}"/>
    <cellStyle name="Output 7 4 2" xfId="6511" xr:uid="{EBDCD225-1997-4CBB-96CB-85EBDF0962ED}"/>
    <cellStyle name="Output 7 5" xfId="5226" xr:uid="{7FD15AC0-07A0-498D-AB01-96E618A56CFD}"/>
    <cellStyle name="Output 7 6" xfId="6071" xr:uid="{DE7EC486-E451-4C35-A135-DF9B7A19F967}"/>
    <cellStyle name="Output 7 7" xfId="6998" xr:uid="{479FC602-B62F-490B-A047-DF46310DFBAE}"/>
    <cellStyle name="Output 8" xfId="1070" xr:uid="{770C9EE1-7831-4DBB-B5E7-320FCD672714}"/>
    <cellStyle name="Output 8 2" xfId="3122" xr:uid="{8EA11121-40A9-4E9C-9AB5-B2345625A6EB}"/>
    <cellStyle name="Output 8 2 2" xfId="6326" xr:uid="{11082C86-F042-43F5-98F9-4DD189E8534E}"/>
    <cellStyle name="Output 8 2 2 2" xfId="6663" xr:uid="{040D8460-5833-4CC6-8BB9-2E51B51EA1E9}"/>
    <cellStyle name="Output 8 2 3" xfId="5637" xr:uid="{69AB3EB5-21F6-4FCA-95EB-B24AA192A39D}"/>
    <cellStyle name="Output 8 2 4" xfId="5982" xr:uid="{D356AAE1-EA85-4310-804A-983CFBCB91C9}"/>
    <cellStyle name="Output 8 2 5" xfId="7200" xr:uid="{C7F1393F-53CC-47A6-87EE-A4CD96B22538}"/>
    <cellStyle name="Output 8 2 6" xfId="6874" xr:uid="{6652C39E-9FBC-42FC-A7B6-2401D4624366}"/>
    <cellStyle name="Output 8 3" xfId="4502" xr:uid="{8E76DCB8-0E81-43C9-B959-8FFEF2E782D9}"/>
    <cellStyle name="Output 8 4" xfId="6175" xr:uid="{2F0D2B5A-5AC4-473A-89A6-52305211CB38}"/>
    <cellStyle name="Output 8 4 2" xfId="6512" xr:uid="{EFBE1AD4-620E-465F-BADF-428BED2926BC}"/>
    <cellStyle name="Output 8 5" xfId="5227" xr:uid="{B0FFE32D-A9AC-4C7A-B897-1546E5FE8C78}"/>
    <cellStyle name="Output 8 6" xfId="5236" xr:uid="{6FC104AE-F860-4F7E-9DB8-111C91D63968}"/>
    <cellStyle name="Output 8 7" xfId="6997" xr:uid="{B5DE6FC5-744D-4053-AA42-AACBA7CAC3DA}"/>
    <cellStyle name="Output 9" xfId="1071" xr:uid="{3AD23321-6C84-4CCA-B555-7BF437643F77}"/>
    <cellStyle name="Output 9 2" xfId="3123" xr:uid="{9441D77C-EE5C-4FE7-9041-B62BAA21162D}"/>
    <cellStyle name="Output 9 2 2" xfId="6327" xr:uid="{D29AEC1B-9C83-40E5-AE35-20DE86810321}"/>
    <cellStyle name="Output 9 2 2 2" xfId="6664" xr:uid="{B2E77DC2-5041-467C-A4C1-B15FB48C76F1}"/>
    <cellStyle name="Output 9 2 3" xfId="5638" xr:uid="{EF94175A-FC63-4B6E-8591-83F06C536D2C}"/>
    <cellStyle name="Output 9 2 4" xfId="5981" xr:uid="{8119501D-53EF-4CBD-B8D5-162A0C0B1CEC}"/>
    <cellStyle name="Output 9 2 5" xfId="7201" xr:uid="{1DD40284-0EDC-44A9-BC40-C4CADE70B878}"/>
    <cellStyle name="Output 9 2 6" xfId="7045" xr:uid="{F4826162-A276-4009-A243-3E617365D001}"/>
    <cellStyle name="Output 9 3" xfId="4503" xr:uid="{1B03F9A5-E593-4D84-AE6C-176D2C0C3E46}"/>
    <cellStyle name="Output 9 4" xfId="6176" xr:uid="{A0DA9902-264F-4830-B5E3-67C3C2D7DACD}"/>
    <cellStyle name="Output 9 4 2" xfId="6513" xr:uid="{19FADE66-54B6-46F9-AB3C-8B5C4B78228A}"/>
    <cellStyle name="Output 9 5" xfId="5228" xr:uid="{20A5FA40-81DF-46C6-AFEE-8A2951697C57}"/>
    <cellStyle name="Output 9 6" xfId="6070" xr:uid="{92A7458D-C167-435E-AE53-9A413EBB6748}"/>
    <cellStyle name="Output 9 7" xfId="6996" xr:uid="{A8C1FDEE-43B4-44C1-8095-E33DD080B7CA}"/>
    <cellStyle name="pcdos" xfId="1462" xr:uid="{4C7D7C5F-8638-4B7E-8095-1AF594BF4EC6}"/>
    <cellStyle name="pcdos 2" xfId="5322" xr:uid="{A2AD66B1-8252-4C11-A54F-CD0264084471}"/>
    <cellStyle name="Percent [0]" xfId="1463" xr:uid="{CE9A69FE-C402-425A-B01D-BB5B65D19694}"/>
    <cellStyle name="Percent [00]" xfId="1464" xr:uid="{DCD49BAF-B8BC-4F1B-A987-6BD8CEC88F32}"/>
    <cellStyle name="Percent [2]" xfId="1073" xr:uid="{40A6A96A-731E-4F6D-AE6C-35AC7BB8F230}"/>
    <cellStyle name="Percent [2] 10" xfId="1074" xr:uid="{D6426E75-1294-4086-BE1B-3CA5F8D6CACC}"/>
    <cellStyle name="Percent [2] 2" xfId="1075" xr:uid="{49EC5A61-0C09-4CEE-B64F-55206DDC277E}"/>
    <cellStyle name="Percent [2] 2 2" xfId="1076" xr:uid="{4B9DBAFB-EB17-423E-BB54-220E43B916F7}"/>
    <cellStyle name="Percent [2] 2 3" xfId="1077" xr:uid="{C888F48E-1228-4CC1-8776-D5D4F27579EC}"/>
    <cellStyle name="Percent [2] 2 4" xfId="1078" xr:uid="{88767D4D-FF39-4300-81EA-DE4C22BA48AC}"/>
    <cellStyle name="Percent [2] 2 5" xfId="1079" xr:uid="{BD39A642-787C-4AF3-B4FA-562DEC5B8800}"/>
    <cellStyle name="Percent [2] 3" xfId="1080" xr:uid="{AE58CE73-773E-4F29-B92B-89A6E8BEEF9C}"/>
    <cellStyle name="Percent [2] 4" xfId="1081" xr:uid="{9475BD30-02EC-4AB8-B22B-DD7BEDA2AD6D}"/>
    <cellStyle name="Percent [2] 5" xfId="1082" xr:uid="{EA97F57E-D171-4341-9932-6C85DAF50C7E}"/>
    <cellStyle name="Percent [2] 6" xfId="1083" xr:uid="{89EA745E-F924-4EED-9B26-F54A48726733}"/>
    <cellStyle name="Percent [2] 7" xfId="1084" xr:uid="{FD93F50B-377A-499B-9D9A-B66176AD8505}"/>
    <cellStyle name="Percent [2] 8" xfId="1085" xr:uid="{B47103BB-D67B-466C-A3EF-E0F65ACD2C5A}"/>
    <cellStyle name="Percent [2] 9" xfId="1086" xr:uid="{282EFD1F-A1FD-41FC-A685-0AD2D855B46C}"/>
    <cellStyle name="Percent 10" xfId="1087" xr:uid="{CEFCEA16-3463-4F1C-91A8-7F86DA64B347}"/>
    <cellStyle name="Percent 10 2" xfId="1514" xr:uid="{5FBE1CFD-84E4-4A02-9219-1502A275CFB6}"/>
    <cellStyle name="Percent 11" xfId="1088" xr:uid="{18CEE793-20BB-4E77-A911-D0CE5A30B8FB}"/>
    <cellStyle name="Percent 11 2" xfId="2889" xr:uid="{C03FF684-DA15-4BB0-8CEF-1B1D9B4A8997}"/>
    <cellStyle name="Percent 11 3" xfId="4819" xr:uid="{0B812960-B077-4E2D-BB4F-EEBCD4DCF550}"/>
    <cellStyle name="Percent 12" xfId="1089" xr:uid="{E0606259-6312-46E4-9C98-7A31300EC43C}"/>
    <cellStyle name="Percent 12 2" xfId="1608" xr:uid="{0C3A89DC-5931-43C9-8F4C-B5646C1F42E5}"/>
    <cellStyle name="Percent 13" xfId="2723" xr:uid="{20DA59E5-4BB1-4EC4-A217-2F44D0850A01}"/>
    <cellStyle name="Percent 13 2" xfId="3566" xr:uid="{08FB9BB4-A430-408F-AD5D-614A50C9308B}"/>
    <cellStyle name="Percent 14" xfId="2742" xr:uid="{54DEA507-5D9A-4884-8950-3C20504D9988}"/>
    <cellStyle name="Percent 15" xfId="1072" xr:uid="{58F1D502-09D3-4D82-A1C1-54577398C05F}"/>
    <cellStyle name="Percent 16" xfId="3124" xr:uid="{62AC88F8-065C-412A-8BF5-B36DC9C31C40}"/>
    <cellStyle name="Percent 17" xfId="3300" xr:uid="{2955233B-A572-4278-863A-463AB0425715}"/>
    <cellStyle name="Percent 18" xfId="1515" xr:uid="{991D72D2-25AB-4B10-8CFF-78D50BB0C89C}"/>
    <cellStyle name="Percent 18 2" xfId="3008" xr:uid="{3C9ACB47-4268-450B-AD7D-DE41D3FC09B7}"/>
    <cellStyle name="Percent 19" xfId="1609" xr:uid="{80D2EAAC-3827-4B6F-9AE9-4D75F17B94E8}"/>
    <cellStyle name="Percent 19 2" xfId="3019" xr:uid="{63DD25D5-A1F4-4285-AFB1-3DECA8ACF8F5}"/>
    <cellStyle name="Percent 2" xfId="1090" xr:uid="{41EDC81C-E924-47AA-ACB5-DD9A2F74008D}"/>
    <cellStyle name="Percent 2 10" xfId="4898" xr:uid="{0A4FA037-EB11-4742-84AF-F0186E97AEF7}"/>
    <cellStyle name="Percent 2 10 2" xfId="5229" xr:uid="{AC85D76A-30BD-415C-840D-989B3E1802AC}"/>
    <cellStyle name="Percent 2 11" xfId="7560" xr:uid="{697DB126-AEF9-4B5E-A2C1-19BFAC4B0D4F}"/>
    <cellStyle name="Percent 2 2" xfId="59" xr:uid="{C162EF6C-6BFF-45AE-83F0-63CF3ACF17FD}"/>
    <cellStyle name="Percent 2 2 2" xfId="1092" xr:uid="{0BA44B7F-3B56-4B1A-9F6E-5D984611E728}"/>
    <cellStyle name="Percent 2 2 2 2" xfId="2890" xr:uid="{95A0FD84-E5AB-4DBB-A6A4-6D4D877822DA}"/>
    <cellStyle name="Percent 2 2 2 3" xfId="3429" xr:uid="{FA3A79A8-822C-4E6C-8643-1ADE753EF5FF}"/>
    <cellStyle name="Percent 2 2 2 4" xfId="7620" xr:uid="{0C2C1FA2-465E-407A-8F95-C69C4FE71BCF}"/>
    <cellStyle name="Percent 2 2 3" xfId="1610" xr:uid="{2E661419-5D16-4225-B3AA-64576D0D378E}"/>
    <cellStyle name="Percent 2 2 3 2" xfId="7542" xr:uid="{AB19E3BB-50D2-430B-BD5F-8F8EFBDD823C}"/>
    <cellStyle name="Percent 2 2 4" xfId="1611" xr:uid="{0D0BE336-1FC4-4494-9071-150F00834A36}"/>
    <cellStyle name="Percent 2 2 5" xfId="1612" xr:uid="{C0223CB7-778D-40B6-947B-F5FA888D22F1}"/>
    <cellStyle name="Percent 2 2 6" xfId="1613" xr:uid="{015275C3-29E5-49D2-94B1-B55C8D0D02AC}"/>
    <cellStyle name="Percent 2 2 7" xfId="1091" xr:uid="{79719AC7-EB38-4292-BB7C-F7411B615D02}"/>
    <cellStyle name="Percent 2 3" xfId="1093" xr:uid="{290239CF-4EB1-48B7-8DB7-F52F46C91BD4}"/>
    <cellStyle name="Percent 2 3 2" xfId="2891" xr:uid="{66275450-034C-452C-A439-B2D6C7B69610}"/>
    <cellStyle name="Percent 2 3 2 2" xfId="4506" xr:uid="{8EBB961C-E086-4D74-B1E9-4901EE2D32AB}"/>
    <cellStyle name="Percent 2 3 3" xfId="3355" xr:uid="{F6C1D58A-FDD6-466A-AD03-E9CC2A014CFE}"/>
    <cellStyle name="Percent 2 3 3 2" xfId="4505" xr:uid="{EB02D6C4-E123-457F-B3C7-D9A67FC236D3}"/>
    <cellStyle name="Percent 2 4" xfId="1094" xr:uid="{2EBB3E70-40BE-434B-89C7-4352E8BCE290}"/>
    <cellStyle name="Percent 2 4 2" xfId="2892" xr:uid="{B167D50A-F0B8-40CC-BA03-B8A0024768BB}"/>
    <cellStyle name="Percent 2 4 2 2" xfId="4821" xr:uid="{527EC10C-36BC-4E2F-8FB7-A070C2125AD1}"/>
    <cellStyle name="Percent 2 4 3" xfId="3392" xr:uid="{5A29A042-10A7-4FFC-AB49-48D3F049AF5D}"/>
    <cellStyle name="Percent 2 4 3 2" xfId="4822" xr:uid="{2B927317-7177-46F5-A50F-08AA435A6554}"/>
    <cellStyle name="Percent 2 4 4" xfId="4823" xr:uid="{B174B596-AAF2-416A-91BD-578CE0EFD42F}"/>
    <cellStyle name="Percent 2 4 4 2" xfId="4824" xr:uid="{D711EDD5-8C3F-4838-8A65-B6E5492E3002}"/>
    <cellStyle name="Percent 2 4 5" xfId="4825" xr:uid="{CF928A8E-A4AB-46C2-83C2-D21D11DBC33E}"/>
    <cellStyle name="Percent 2 4 6" xfId="4820" xr:uid="{FDB37759-CF75-4B26-B6F5-4C647CF4176A}"/>
    <cellStyle name="Percent 2 5" xfId="1095" xr:uid="{7169ED8C-21DA-4B64-8161-CC823429095E}"/>
    <cellStyle name="Percent 2 5 2" xfId="2893" xr:uid="{0E6E97B2-84E6-4B46-AED6-EA87755E8AA4}"/>
    <cellStyle name="Percent 2 5 2 2" xfId="4826" xr:uid="{AEC713C5-5959-4B71-AE6F-BA555028BADE}"/>
    <cellStyle name="Percent 2 5 3" xfId="3328" xr:uid="{81548AE0-17EC-42C0-8408-877553A307B6}"/>
    <cellStyle name="Percent 2 6" xfId="1614" xr:uid="{D3386B1E-B559-43FE-8CEE-90F976325170}"/>
    <cellStyle name="Percent 2 6 2" xfId="4828" xr:uid="{F4BCEC2B-4169-4B68-B113-F5BE83620616}"/>
    <cellStyle name="Percent 2 6 3" xfId="4827" xr:uid="{0102866E-01B2-4804-BCF8-FABF655BF4AF}"/>
    <cellStyle name="Percent 2 7" xfId="1615" xr:uid="{2FD86832-74E0-402B-B0BA-842F939B5EA0}"/>
    <cellStyle name="Percent 2 7 2" xfId="4830" xr:uid="{7869672C-31D8-482E-8056-3DD582FE6AA2}"/>
    <cellStyle name="Percent 2 7 3" xfId="4829" xr:uid="{7AE9BFF9-9D01-4D5B-94DC-4E1C6723FD5B}"/>
    <cellStyle name="Percent 2 8" xfId="1616" xr:uid="{CC58203E-F48B-4358-BBFA-4B7F186E30D0}"/>
    <cellStyle name="Percent 2 8 2" xfId="4831" xr:uid="{6128F4B4-9748-412D-952F-461A00B66576}"/>
    <cellStyle name="Percent 2 9" xfId="1617" xr:uid="{601162CA-4355-468D-A0E4-3B15B2D4A940}"/>
    <cellStyle name="Percent 2 9 2" xfId="3020" xr:uid="{7095314B-902F-4619-87E6-339C8B33C069}"/>
    <cellStyle name="Percent 2 9 3" xfId="4504" xr:uid="{B4D57958-BC15-4B12-870D-E791ACF39629}"/>
    <cellStyle name="Percent 27" xfId="3279" xr:uid="{AB32A025-E391-4B4B-9B52-C54637CA5048}"/>
    <cellStyle name="Percent 3" xfId="55" xr:uid="{AB2FDC57-2CF3-4B39-836B-3D14B37BD8F5}"/>
    <cellStyle name="Percent 3 10" xfId="3398" xr:uid="{E68D4942-93E4-49F7-A2C4-F32089CD3358}"/>
    <cellStyle name="Percent 3 2" xfId="65" xr:uid="{C41B2A9E-E309-4F09-9C9D-9726FA5AD665}"/>
    <cellStyle name="Percent 3 2 2" xfId="1097" xr:uid="{10D6A1C5-497E-40B8-ABD8-0B7E16B68351}"/>
    <cellStyle name="Percent 3 2 2 2" xfId="4832" xr:uid="{9005260E-7D9F-4626-A5C2-E53D19C0A8B7}"/>
    <cellStyle name="Percent 3 2 3" xfId="4833" xr:uid="{7B03DF3E-98F5-475B-98D8-D5C8A1870EE8}"/>
    <cellStyle name="Percent 3 2 4" xfId="4834" xr:uid="{A3D06CF0-9B6D-4F0C-A736-EAA6D5F2BE0A}"/>
    <cellStyle name="Percent 3 2 5" xfId="4508" xr:uid="{3030FFA1-1514-45C8-931E-4E306DDDB951}"/>
    <cellStyle name="Percent 3 3" xfId="1098" xr:uid="{11E3EFB6-4E1C-4B70-9DD3-A7C865F66992}"/>
    <cellStyle name="Percent 3 3 2" xfId="4509" xr:uid="{CFE99D61-BB6B-4DF0-9CAD-DE487CD4B3C4}"/>
    <cellStyle name="Percent 3 4" xfId="1099" xr:uid="{2142DB18-9144-4F4A-BE49-12207278AF71}"/>
    <cellStyle name="Percent 3 4 2" xfId="4835" xr:uid="{1E0D5D11-F770-448D-B3ED-019A7C816879}"/>
    <cellStyle name="Percent 3 5" xfId="1618" xr:uid="{D8513063-75C1-4475-B8BD-298DF7B7CC97}"/>
    <cellStyle name="Percent 3 5 2" xfId="4867" xr:uid="{363B3BE5-CEFB-4185-9B51-959CB4A9B9C9}"/>
    <cellStyle name="Percent 3 6" xfId="1619" xr:uid="{DE7A1BFC-605D-4520-9E9F-82DE2B28DF15}"/>
    <cellStyle name="Percent 3 6 2" xfId="4507" xr:uid="{9ED20F94-87C1-48F2-BD70-1B33F2975E8A}"/>
    <cellStyle name="Percent 3 7" xfId="1620" xr:uid="{4AE6620B-B17F-413B-A51D-61929698D0A3}"/>
    <cellStyle name="Percent 3 8" xfId="1621" xr:uid="{F683BEBD-4382-4374-A610-5F3CBBFE78FC}"/>
    <cellStyle name="Percent 3 9" xfId="1096" xr:uid="{E46B0857-C7CC-4E5D-91EA-3D88CCD96E21}"/>
    <cellStyle name="Percent 30 2" xfId="29" xr:uid="{55CB335A-5697-41CA-AEC4-E7C2C29C80A2}"/>
    <cellStyle name="Percent 4" xfId="1100" xr:uid="{98C8CDFA-CBF1-47D3-99F4-22F22D993FB9}"/>
    <cellStyle name="Percent 4 2" xfId="1465" xr:uid="{1B49F740-1A57-4F4E-9559-951C1FC8CF74}"/>
    <cellStyle name="Percent 4 2 2" xfId="4836" xr:uid="{63D3E630-2B57-450B-ACAC-50142BA0F5A3}"/>
    <cellStyle name="Percent 4 3" xfId="1622" xr:uid="{241ABFCC-440F-42F5-8063-99BDF380B751}"/>
    <cellStyle name="Percent 4 4" xfId="4510" xr:uid="{8915AE7D-9ECC-40E0-A0D6-B864FA8C166F}"/>
    <cellStyle name="Percent 40" xfId="91" xr:uid="{83917BAE-02D5-4719-9267-65ADFE974A92}"/>
    <cellStyle name="Percent 5" xfId="1101" xr:uid="{47AAC198-5C3E-488B-9E55-AA4D5CEB31D0}"/>
    <cellStyle name="Percent 5 2" xfId="1102" xr:uid="{9459B32E-E7DF-4C9A-BD0D-401AF6A5C684}"/>
    <cellStyle name="Percent 5 2 2" xfId="2895" xr:uid="{D698C8B0-45F6-4ED8-A78C-68F4A5BB3DE9}"/>
    <cellStyle name="Percent 5 2 3" xfId="4837" xr:uid="{29009869-08D2-479F-B2F5-FF06136C3EEE}"/>
    <cellStyle name="Percent 5 3" xfId="2894" xr:uid="{77824E04-0EC9-4714-875F-07DAC256F64B}"/>
    <cellStyle name="Percent 5 3 2" xfId="4838" xr:uid="{10F29FAC-24EB-435B-9542-504F539F201C}"/>
    <cellStyle name="Percent 5 4" xfId="4511" xr:uid="{C16156CA-0A9B-4B07-BBFF-475AC51AF9B3}"/>
    <cellStyle name="Percent 6" xfId="1103" xr:uid="{9E6263DF-37EE-4B49-BCFA-2D2BA2CDCFB9}"/>
    <cellStyle name="Percent 6 2" xfId="1104" xr:uid="{6338FD79-D694-4553-AC25-A9D754797157}"/>
    <cellStyle name="Percent 6 2 2" xfId="4840" xr:uid="{7D04210B-8E5F-40F7-9E1F-5EE40BEFFC51}"/>
    <cellStyle name="Percent 6 2 3" xfId="4839" xr:uid="{FD9FAA9E-7A3C-4FAC-BB37-D74604046D82}"/>
    <cellStyle name="Percent 6 3" xfId="2896" xr:uid="{6FB00002-00F7-4C1E-B96C-A4BEB3BB1F85}"/>
    <cellStyle name="Percent 6 3 2" xfId="4841" xr:uid="{2C7C7F72-7B95-4CD3-9865-4AF380F4B769}"/>
    <cellStyle name="Percent 7" xfId="1105" xr:uid="{AF867245-D353-4824-A4D1-1A7F2A540A6F}"/>
    <cellStyle name="Percent 7 2" xfId="1106" xr:uid="{58E6EE9A-B362-4FB2-A117-70836EA0EFDA}"/>
    <cellStyle name="Percent 7 2 2" xfId="2898" xr:uid="{723B386F-6F7B-4C16-AB4F-D8A0BF5A4B1F}"/>
    <cellStyle name="Percent 7 3" xfId="2897" xr:uid="{89EA09EA-3B43-4347-85B4-8047D2C03076}"/>
    <cellStyle name="Percent 7 4" xfId="4842" xr:uid="{B443A6D8-711F-4B71-9600-CD190FBA87E5}"/>
    <cellStyle name="Percent 8" xfId="1107" xr:uid="{657975DF-E220-449E-90DD-6A10BFAEAFA2}"/>
    <cellStyle name="Percent 8 2" xfId="4843" xr:uid="{CB3AEC94-1CE9-4F8C-B770-0E5E56BFA730}"/>
    <cellStyle name="Percent 9" xfId="1108" xr:uid="{E800A05E-37B6-4D97-8D2B-4E7B0B26E23A}"/>
    <cellStyle name="Percent 9 2" xfId="1109" xr:uid="{44B3E8D9-2C5E-48B2-883B-DB7561E9E6E4}"/>
    <cellStyle name="Percent 9 2 2" xfId="2900" xr:uid="{B875EA90-4805-4D28-BEC5-088DFED6E9CB}"/>
    <cellStyle name="Percent 9 3" xfId="2899" xr:uid="{16D5A7D6-E0F7-4960-8463-B2F3EE0F8814}"/>
    <cellStyle name="PrePop Currency (0)" xfId="1466" xr:uid="{CB029B8F-E546-46FC-9F80-B5D5F9FC4A6A}"/>
    <cellStyle name="PrePop Currency (2)" xfId="1467" xr:uid="{D5CD043F-2CE8-440D-9F94-65377A0898F3}"/>
    <cellStyle name="PrePop Units (0)" xfId="1468" xr:uid="{25E37E0C-7A28-473E-A5F2-30C2A451F79A}"/>
    <cellStyle name="PrePop Units (1)" xfId="1469" xr:uid="{F2FDAB99-7E2D-425F-9F89-91590F78292C}"/>
    <cellStyle name="PrePop Units (2)" xfId="1470" xr:uid="{C231D24A-4BCF-43CE-9BF7-C3B29EC61313}"/>
    <cellStyle name="pwstyle" xfId="1110" xr:uid="{EE371636-C96F-49FD-80E1-B1A2AB971A62}"/>
    <cellStyle name="Quantity" xfId="1111" xr:uid="{F413CAEC-CA7D-4870-AFA4-3DC4A2199DC7}"/>
    <cellStyle name="Quantity 10" xfId="1112" xr:uid="{53FF35E7-8A95-4218-B949-2DBFA2B11AEC}"/>
    <cellStyle name="Quantity 10 2" xfId="2902" xr:uid="{0425945A-AE24-4596-B2BE-F27616C9C4B2}"/>
    <cellStyle name="Quantity 10 2 2" xfId="7082" xr:uid="{083C9D3E-97DF-4520-9053-242BB6B5DC8A}"/>
    <cellStyle name="Quantity 10 3" xfId="6918" xr:uid="{A5FA8026-7457-45B2-8D65-E60408D391F8}"/>
    <cellStyle name="Quantity 11" xfId="2901" xr:uid="{0453141F-AB87-4EB6-8810-512E26E16EC3}"/>
    <cellStyle name="Quantity 11 2" xfId="7081" xr:uid="{E3804254-2854-4193-A501-B2AC2962FA42}"/>
    <cellStyle name="Quantity 12" xfId="6917" xr:uid="{1BF57A72-6E88-400A-80F8-C967F494D5F1}"/>
    <cellStyle name="Quantity 2" xfId="1113" xr:uid="{969317F0-50D2-483A-8885-1B8AD76E504F}"/>
    <cellStyle name="Quantity 2 2" xfId="1114" xr:uid="{67598DE8-A10B-4E51-AA82-BE569988579D}"/>
    <cellStyle name="Quantity 2 2 2" xfId="2904" xr:uid="{CF6CE9FC-067F-411D-A11B-A7E75785DAE5}"/>
    <cellStyle name="Quantity 2 2 2 2" xfId="7084" xr:uid="{C8DEFFCB-B310-4626-B268-4980C1C35A7D}"/>
    <cellStyle name="Quantity 2 2 3" xfId="6920" xr:uid="{F2A87F25-C6AF-4A0C-88C5-C680A74636CC}"/>
    <cellStyle name="Quantity 2 3" xfId="1115" xr:uid="{33C41675-7239-4782-ACFB-E530BE8E36F4}"/>
    <cellStyle name="Quantity 2 3 2" xfId="2905" xr:uid="{835C8311-6A37-4FF1-8224-52A5C71151F5}"/>
    <cellStyle name="Quantity 2 3 2 2" xfId="7085" xr:uid="{C65EFA0D-D16E-4D65-8CA1-C78763AC32FC}"/>
    <cellStyle name="Quantity 2 3 3" xfId="6921" xr:uid="{5EFAB423-BA5D-47DC-9DCC-D10ABED16C88}"/>
    <cellStyle name="Quantity 2 4" xfId="1116" xr:uid="{2B3B0F9A-A4C5-4456-A4FC-43198FAAEB74}"/>
    <cellStyle name="Quantity 2 4 2" xfId="2906" xr:uid="{83DF99C2-2A93-4C61-9FCD-872F894BBD77}"/>
    <cellStyle name="Quantity 2 4 2 2" xfId="7086" xr:uid="{B8193995-3A9C-4DF3-BB8E-907271E303B6}"/>
    <cellStyle name="Quantity 2 4 3" xfId="6922" xr:uid="{ADC9E55C-B33A-4295-879A-9D5A20442501}"/>
    <cellStyle name="Quantity 2 5" xfId="1117" xr:uid="{41081575-4E11-47BF-BE51-7693DF9D7E1F}"/>
    <cellStyle name="Quantity 2 5 2" xfId="2907" xr:uid="{F4721164-F702-49E3-9C2C-BF6620187E8F}"/>
    <cellStyle name="Quantity 2 5 2 2" xfId="7087" xr:uid="{DC1F8045-6F8E-4377-A570-12B5E57C3CE2}"/>
    <cellStyle name="Quantity 2 5 3" xfId="6923" xr:uid="{134DE17D-7E3F-47F7-848E-83CF5B762FA5}"/>
    <cellStyle name="Quantity 2 6" xfId="2903" xr:uid="{ECE7FD88-6051-473D-85FB-9F6CE4C082FB}"/>
    <cellStyle name="Quantity 2 6 2" xfId="7083" xr:uid="{D6A2D2BF-BD0F-455C-89BA-F596F6EC1E93}"/>
    <cellStyle name="Quantity 2 7" xfId="6919" xr:uid="{F6BDE71A-8C17-4B2F-9341-C0EC73ED046A}"/>
    <cellStyle name="Quantity 3" xfId="1118" xr:uid="{87BE28C4-0162-40A7-BB42-3664BB730420}"/>
    <cellStyle name="Quantity 3 2" xfId="2908" xr:uid="{95A950A7-C6EB-410A-8ED4-2D6C1A14A7CD}"/>
    <cellStyle name="Quantity 3 2 2" xfId="7088" xr:uid="{2F2D01C2-0FEC-4E80-960C-C0B8082C6583}"/>
    <cellStyle name="Quantity 3 3" xfId="6924" xr:uid="{9E339133-BCB9-4223-88B2-026956C9BFFC}"/>
    <cellStyle name="Quantity 4" xfId="1119" xr:uid="{77C809DD-5034-4594-A4F0-8DE30ADC7770}"/>
    <cellStyle name="Quantity 4 2" xfId="2909" xr:uid="{9881ACC4-23D5-4B6E-A9BD-943884CA2952}"/>
    <cellStyle name="Quantity 4 2 2" xfId="7089" xr:uid="{F0D5EA0D-CD7B-43EE-A8C7-E57BA8FB4E98}"/>
    <cellStyle name="Quantity 4 3" xfId="6925" xr:uid="{E7CF0EEC-C770-4770-B26B-85C3956CCDF1}"/>
    <cellStyle name="Quantity 5" xfId="1120" xr:uid="{1BD3CBDB-9DF7-448A-88A3-6039938CE20E}"/>
    <cellStyle name="Quantity 5 2" xfId="2910" xr:uid="{20DFA051-746D-48C5-BAD5-7DF0F517A612}"/>
    <cellStyle name="Quantity 5 2 2" xfId="7090" xr:uid="{1D12A18B-4C74-495F-93FE-4C1A6E3F531C}"/>
    <cellStyle name="Quantity 5 3" xfId="6926" xr:uid="{99032D43-4CD6-40F4-9A3F-DCCE0212487E}"/>
    <cellStyle name="Quantity 6" xfId="1121" xr:uid="{7AC7F7E7-BEB3-4695-8083-AA9134B6BCC2}"/>
    <cellStyle name="Quantity 6 2" xfId="2911" xr:uid="{1FE72EB8-6411-4B63-963F-6106FA865E8D}"/>
    <cellStyle name="Quantity 6 2 2" xfId="7091" xr:uid="{CE4A3719-91C5-4DCF-8307-9D5676220EE7}"/>
    <cellStyle name="Quantity 6 3" xfId="6927" xr:uid="{5F623F87-43C1-4055-8F38-3A6365FDFFDA}"/>
    <cellStyle name="Quantity 7" xfId="1122" xr:uid="{FD80C9E5-6D10-450A-8AEB-2AF293D4735C}"/>
    <cellStyle name="Quantity 7 2" xfId="2912" xr:uid="{1D2EE2B7-EAF4-4D93-A90C-94B596D8C097}"/>
    <cellStyle name="Quantity 7 2 2" xfId="7092" xr:uid="{3C625E28-F2F1-4AEF-9FE7-653FFC964D6C}"/>
    <cellStyle name="Quantity 7 3" xfId="6928" xr:uid="{93410DB7-6D37-40F1-BBDE-766C92C4BF3D}"/>
    <cellStyle name="Quantity 8" xfId="1123" xr:uid="{3950AA9A-8612-4922-A4C8-D4075FD19954}"/>
    <cellStyle name="Quantity 8 2" xfId="2913" xr:uid="{B3E7CEA4-87E5-4263-82AC-66FF23EA02D2}"/>
    <cellStyle name="Quantity 8 2 2" xfId="7093" xr:uid="{729AA95C-B6EE-4C26-92A0-765B5CD49519}"/>
    <cellStyle name="Quantity 8 3" xfId="6929" xr:uid="{8B45AEDB-CC98-4FA7-BDDF-B69DA1241224}"/>
    <cellStyle name="Quantity 9" xfId="1124" xr:uid="{47DD4CF5-2602-4E04-845F-CD5A11FD5F67}"/>
    <cellStyle name="Quantity 9 2" xfId="2914" xr:uid="{387D9920-2718-4A6F-A4C6-21D4F39D6E5D}"/>
    <cellStyle name="Quantity 9 2 2" xfId="7094" xr:uid="{4397AA98-2878-40A2-9140-A82A9AFCAE39}"/>
    <cellStyle name="Quantity 9 3" xfId="6930" xr:uid="{F0A9A814-CA06-4FC8-B7B6-AADDC511EED3}"/>
    <cellStyle name="Quantity_FAM GTEF_Lead 31.7.10" xfId="1125" xr:uid="{608D0EAF-8ACB-4025-B169-CEE9A052EA8C}"/>
    <cellStyle name="Rate" xfId="1471" xr:uid="{9052AA82-1365-4410-BB7C-62CB6D67BFB5}"/>
    <cellStyle name="Rate 2" xfId="3161" xr:uid="{F91E9B8F-28EF-4937-9A96-DBB520507C02}"/>
    <cellStyle name="Rate 2 2" xfId="6356" xr:uid="{9624A1CF-F952-4367-A7AF-B540FF6D553E}"/>
    <cellStyle name="Rate 2 2 2" xfId="6693" xr:uid="{99DD1856-1AD7-4517-8858-DDBE5DDA2015}"/>
    <cellStyle name="Rate 2 3" xfId="5670" xr:uid="{561E7754-72FC-4D0A-B978-1E2A56E39DD9}"/>
    <cellStyle name="Rate 2 4" xfId="5965" xr:uid="{9CA34B21-FE1B-462B-B802-D84D878DA1C7}"/>
    <cellStyle name="Rate 2 5" xfId="7230" xr:uid="{DDC7126B-3E42-4F0E-AF3E-53B3D0402C04}"/>
    <cellStyle name="Rate 2 6" xfId="6871" xr:uid="{B7FF2924-CFE0-4971-BC79-88AE0FB8E2E1}"/>
    <cellStyle name="Rate 3" xfId="6196" xr:uid="{0659C674-E865-4523-9D98-63F4CDA7E5C3}"/>
    <cellStyle name="Rate 3 2" xfId="6533" xr:uid="{468812CD-4F7E-422F-BDF4-302A6C08CF00}"/>
    <cellStyle name="Rate 4" xfId="5323" xr:uid="{2B701D01-DAF1-477F-BF43-E6817DF715E8}"/>
    <cellStyle name="Rate 5" xfId="6809" xr:uid="{EFF0F8C6-B9E7-4E5B-9CC7-DFF99CFB7979}"/>
    <cellStyle name="Reset range style to defaults" xfId="1472" xr:uid="{7A14C958-854C-48C3-9073-D84D8EFF0578}"/>
    <cellStyle name="RevList" xfId="1473" xr:uid="{A669B9E8-9723-4EF5-9E66-D451BB8578C3}"/>
    <cellStyle name="Rittichai" xfId="1623" xr:uid="{784F0567-E5EB-4F39-887A-A70FABF60FF6}"/>
    <cellStyle name="Rittichai 2" xfId="1624" xr:uid="{F0A59452-CA8F-4FBD-8F61-E8F0F51AF130}"/>
    <cellStyle name="Rittichai 3" xfId="1625" xr:uid="{0E5B359B-780B-4864-81DE-21BBECD3961F}"/>
    <cellStyle name="Rittichai 4" xfId="1626" xr:uid="{6592F331-5CC2-401A-8A92-83FE2A31598D}"/>
    <cellStyle name="rowStyleNumber" xfId="1126" xr:uid="{05EBB29D-EB64-467F-BD5D-64688DCEF944}"/>
    <cellStyle name="rowStyleNumber 10" xfId="1127" xr:uid="{D49348F9-7B3C-45EC-8F1F-96DE2917FBE1}"/>
    <cellStyle name="rowStyleNumber 2" xfId="1128" xr:uid="{91C5AF74-F91E-4D6D-AAB6-04F367CCA31F}"/>
    <cellStyle name="rowStyleNumber 3" xfId="1129" xr:uid="{5B0CC9D9-A561-429C-85FD-063D1A9B1DBF}"/>
    <cellStyle name="rowStyleNumber 4" xfId="1130" xr:uid="{B0FFAEE0-E79A-4722-891A-FC979E004739}"/>
    <cellStyle name="rowStyleNumber 5" xfId="1131" xr:uid="{82BFE794-529E-4621-A823-74797CD764AF}"/>
    <cellStyle name="rowStyleNumber 6" xfId="1132" xr:uid="{284542C6-AA04-4AE7-ACA0-FEF01083A8FC}"/>
    <cellStyle name="rowStyleNumber 7" xfId="1133" xr:uid="{A4344688-88D5-4036-9450-7D6BEE8A2FD2}"/>
    <cellStyle name="rowStyleNumber 8" xfId="1134" xr:uid="{D531D4A9-B28C-496E-8E89-ECBCE72FEAFE}"/>
    <cellStyle name="rowStyleNumber 9" xfId="1135" xr:uid="{FD0808DA-6C52-41CF-979B-5F645C363D79}"/>
    <cellStyle name="rowStyleNumber_FAM GTEF_Lead 31.7.10" xfId="1136" xr:uid="{9441BAF7-39C1-40D3-BEF8-4DFE9D5C1A50}"/>
    <cellStyle name="rowStyleStringLeft" xfId="1137" xr:uid="{C578DD94-AA00-4BF2-A322-2EC5D4037861}"/>
    <cellStyle name="rowStyleStringLeft 10" xfId="1138" xr:uid="{1DF8EA9C-87FD-4CAC-9A35-D1609F346B49}"/>
    <cellStyle name="rowStyleStringLeft 2" xfId="1139" xr:uid="{0C2DD70F-A70F-4091-BBED-E691E6309593}"/>
    <cellStyle name="rowStyleStringLeft 3" xfId="1140" xr:uid="{97FB6C00-B5CD-49D2-AFD6-43F1215C16DE}"/>
    <cellStyle name="rowStyleStringLeft 4" xfId="1141" xr:uid="{B3C1C243-A6F1-49BA-85CB-44899F4C561D}"/>
    <cellStyle name="rowStyleStringLeft 5" xfId="1142" xr:uid="{A95724D9-C7AC-4935-B415-39F76B3FF78B}"/>
    <cellStyle name="rowStyleStringLeft 6" xfId="1143" xr:uid="{A67B815E-3AA6-4E3F-8DCB-26019CE03212}"/>
    <cellStyle name="rowStyleStringLeft 7" xfId="1144" xr:uid="{D69AC0F5-4426-40A5-B2C6-0605F8792094}"/>
    <cellStyle name="rowStyleStringLeft 8" xfId="1145" xr:uid="{B39A64E2-8430-4D79-95EC-9058601C6FE2}"/>
    <cellStyle name="rowStyleStringLeft 9" xfId="1146" xr:uid="{72AA2F80-B8C9-4D60-8792-224EA1182572}"/>
    <cellStyle name="rowStyleStringLeft_FAM GTEF_Lead 31.7.10" xfId="1147" xr:uid="{1D27CFE1-B6DC-4BC1-99A5-A6F30BDA6B46}"/>
    <cellStyle name="rrency [0]_laroux_1" xfId="1474" xr:uid="{CF487927-AA4B-48B0-B37E-4246C773356F}"/>
    <cellStyle name="S0" xfId="1148" xr:uid="{1EA06D3E-7833-430A-BCB3-6955A4192CF3}"/>
    <cellStyle name="S1" xfId="1149" xr:uid="{2A2EF3E2-37F6-4D25-8EFA-381CEF2C603E}"/>
    <cellStyle name="S10" xfId="1150" xr:uid="{2322F71C-D643-4D76-B15A-AF13E1261CAD}"/>
    <cellStyle name="S11" xfId="1151" xr:uid="{86BDEDD0-BE2D-4261-942A-ECAE7A415570}"/>
    <cellStyle name="S12" xfId="1152" xr:uid="{7A2AA7BA-2F92-47C6-8875-40B4C53719D1}"/>
    <cellStyle name="S13" xfId="1153" xr:uid="{38C0B50E-C99E-42B8-8557-E6F012191136}"/>
    <cellStyle name="S14" xfId="1154" xr:uid="{D68C7EE0-E000-4EFC-B466-F86C2D84595D}"/>
    <cellStyle name="S15" xfId="1155" xr:uid="{0AF21F4B-7050-4E74-80C7-22E780E525FE}"/>
    <cellStyle name="S16" xfId="1156" xr:uid="{487CA6DC-DBF3-4B92-A11A-DEDC2BD4F0CA}"/>
    <cellStyle name="S17" xfId="1157" xr:uid="{5310E01B-1FA7-4802-A407-A5375385A24B}"/>
    <cellStyle name="S18" xfId="1158" xr:uid="{009BE2B5-A48A-474F-8892-E040520A96E9}"/>
    <cellStyle name="S19" xfId="1159" xr:uid="{37A5B4C8-CDD6-4BC2-82A9-974EEEBCEE69}"/>
    <cellStyle name="S2" xfId="1160" xr:uid="{BE4CD5CF-9AE0-43CE-A12F-517D8149738E}"/>
    <cellStyle name="S20" xfId="1161" xr:uid="{52C57B05-D99F-414C-B1EA-7EE770CF6F6E}"/>
    <cellStyle name="S21" xfId="1162" xr:uid="{29AD3B7C-B96D-4545-B4C9-D5CC9B3E4267}"/>
    <cellStyle name="S22" xfId="1163" xr:uid="{84B2C38E-19A6-42D0-81FA-DD06EF9678E0}"/>
    <cellStyle name="S23" xfId="1164" xr:uid="{3E8E738D-300E-441F-852C-9E9F212B5643}"/>
    <cellStyle name="S24" xfId="1165" xr:uid="{25D71CBA-B6B6-4B41-B158-6714DF7A2598}"/>
    <cellStyle name="S25" xfId="1166" xr:uid="{304DB709-F494-4557-91F2-13C8AE1EAC73}"/>
    <cellStyle name="S26" xfId="1167" xr:uid="{F792BE0C-26D9-43B8-8B69-753FB5FB6055}"/>
    <cellStyle name="S27" xfId="1168" xr:uid="{43C72ECF-CE4A-4B96-8546-DECF140974FA}"/>
    <cellStyle name="S28" xfId="1169" xr:uid="{50534BE3-3BA0-4615-A3AB-A41573E773DA}"/>
    <cellStyle name="S29" xfId="1170" xr:uid="{9548F39A-2638-4CB6-9296-4023BA5A9CE1}"/>
    <cellStyle name="S3" xfId="1171" xr:uid="{67FB3319-99C3-4C9A-8396-24F2CBA09745}"/>
    <cellStyle name="S30" xfId="1172" xr:uid="{6766604B-3B27-4170-B663-FCB601A6830E}"/>
    <cellStyle name="S31" xfId="1173" xr:uid="{0A319ED0-83EA-48A7-852C-2E587F4F1734}"/>
    <cellStyle name="S32" xfId="1174" xr:uid="{08EE9752-78CA-4832-BA3E-6A914186432A}"/>
    <cellStyle name="S33" xfId="1175" xr:uid="{6A28903F-1FED-4AB8-B96E-8ED3C6025F91}"/>
    <cellStyle name="S34" xfId="1176" xr:uid="{0C7E5E1F-D871-4FAC-B0B4-A5859F01BEED}"/>
    <cellStyle name="S35" xfId="1177" xr:uid="{E814EDE9-DDA4-48CF-86AC-F42CE40A76A8}"/>
    <cellStyle name="S36" xfId="1178" xr:uid="{539C54F7-ACC6-427B-BD8D-356BF8B10711}"/>
    <cellStyle name="S37" xfId="1179" xr:uid="{CFA7270A-0905-4C7C-B8F9-6C5D1DDE644D}"/>
    <cellStyle name="S38" xfId="1180" xr:uid="{B7AAE896-C5A2-41DF-A204-9917B8BFD658}"/>
    <cellStyle name="S39" xfId="1181" xr:uid="{9943879C-A281-4044-8080-7360F64430AE}"/>
    <cellStyle name="S4" xfId="1182" xr:uid="{D5A3468D-F208-4EEC-BA7B-4581A60D346E}"/>
    <cellStyle name="S40" xfId="1183" xr:uid="{575C1B97-C4E0-44BC-A849-9B3765D8F2B3}"/>
    <cellStyle name="S41" xfId="1184" xr:uid="{2F4CE171-07F1-483C-B5BB-3DD73404CFC6}"/>
    <cellStyle name="S42" xfId="1185" xr:uid="{C60B3FE7-017C-44AE-A618-3529F3DED352}"/>
    <cellStyle name="S43" xfId="1186" xr:uid="{D03EB009-8437-4F30-8CD0-7C773B678BCE}"/>
    <cellStyle name="S44" xfId="1187" xr:uid="{AF0B8562-A899-41C8-95AE-8B9F3CC1CB00}"/>
    <cellStyle name="S45" xfId="1188" xr:uid="{681C023C-CB5D-46C3-9D32-E2E9F6D7B425}"/>
    <cellStyle name="S46" xfId="1189" xr:uid="{8E5C7ACA-F61E-468F-A238-D76631D4454F}"/>
    <cellStyle name="S47" xfId="1190" xr:uid="{FBAF0DBC-B63B-4DC0-BA71-747D834666B4}"/>
    <cellStyle name="S48" xfId="1191" xr:uid="{A1FC6DBF-6887-4947-BEAE-8E8307CAB4F6}"/>
    <cellStyle name="S49" xfId="1192" xr:uid="{74BBD714-5D70-4281-94F5-D35597B2C76A}"/>
    <cellStyle name="S5" xfId="1193" xr:uid="{09D20FAD-EF44-4574-A510-F77CC30A56EA}"/>
    <cellStyle name="S50" xfId="1194" xr:uid="{3810C75D-E314-4F48-BEB8-147984173EC3}"/>
    <cellStyle name="S51" xfId="1195" xr:uid="{05AD5405-838E-49C5-A4FA-1A8C001DAD9B}"/>
    <cellStyle name="S52" xfId="1196" xr:uid="{D79A7DF6-2AAF-4C0A-ADC7-3ABC36CAE16D}"/>
    <cellStyle name="S6" xfId="1197" xr:uid="{6B511CC5-B5C3-41B1-88F7-8854FEFBD1EC}"/>
    <cellStyle name="S7" xfId="1198" xr:uid="{BB9C540C-EF9C-451B-B83B-2B9FD163E4A0}"/>
    <cellStyle name="S8" xfId="1199" xr:uid="{4F75A55D-9CB8-4FB1-B939-F97EF1E0CBA6}"/>
    <cellStyle name="S9" xfId="1200" xr:uid="{0B92D958-1C4F-41FB-B8FD-EE738F3567AC}"/>
    <cellStyle name="Sheet Title" xfId="1627" xr:uid="{28BDD4F7-A4CA-4858-934C-B97F3DD0ABDF}"/>
    <cellStyle name="SHEET2" xfId="1475" xr:uid="{CC203720-31B5-4B16-8F41-B7A69AB2C100}"/>
    <cellStyle name="Standard_AR-Bilanzen9901" xfId="1628" xr:uid="{CD36A980-BA32-4DAE-A260-A2875FE81C47}"/>
    <cellStyle name="Style 1" xfId="1201" xr:uid="{D50DA610-FDC1-4BB1-930F-8D7A1652216A}"/>
    <cellStyle name="Style 1 2" xfId="4512" xr:uid="{75F88AE6-D6F0-40D6-B783-61CBF7922217}"/>
    <cellStyle name="Style 1 2 2" xfId="7538" xr:uid="{0C32F5A1-B397-44FE-8EAD-2B4A891850EA}"/>
    <cellStyle name="Style 1 3" xfId="7557" xr:uid="{9AFADE33-8263-4A3C-B3D8-E8302BC6DD65}"/>
    <cellStyle name="Style 2" xfId="1476" xr:uid="{7CE25458-06A0-4DC4-8369-65FBB0A48A23}"/>
    <cellStyle name="STYLE1" xfId="1629" xr:uid="{D87CBC27-9988-4EEE-90AB-739A0C45FEFC}"/>
    <cellStyle name="STYLE2" xfId="1630" xr:uid="{6FC382CD-3164-4004-9FAE-F124D9C7C653}"/>
    <cellStyle name="subhead" xfId="1631" xr:uid="{3C65F77F-EF71-435A-995B-21BBC0520841}"/>
    <cellStyle name="Subtotal" xfId="1477" xr:uid="{13CB9A10-2D21-4F1B-9D53-1A0407AF487B}"/>
    <cellStyle name="Table" xfId="1632" xr:uid="{ADCFB762-DC21-4D8D-A4A7-7AA37FEDF158}"/>
    <cellStyle name="Table 2" xfId="1633" xr:uid="{BEC17F91-0B34-4E3E-AC3D-C6DB8C284408}"/>
    <cellStyle name="Table 2 2" xfId="2844" xr:uid="{71F4DFEC-EA32-4F22-BF5D-77CD5B8F68E4}"/>
    <cellStyle name="Table 2 2 2" xfId="3198" xr:uid="{EE03FF75-7AFE-4F2A-9A8E-EB87114E1EAE}"/>
    <cellStyle name="Table 2 2 2 2" xfId="6393" xr:uid="{813A19A8-B181-4438-ACA6-BD40D83D8A86}"/>
    <cellStyle name="Table 2 2 2 2 2" xfId="6730" xr:uid="{DA368BAE-C5FA-4B5E-B8FE-D1D3B612C955}"/>
    <cellStyle name="Table 2 2 2 3" xfId="5707" xr:uid="{D7529005-55EF-4B6C-B2DE-B3B50B385275}"/>
    <cellStyle name="Table 2 2 2 4" xfId="5946" xr:uid="{AE7FAE02-62A4-4637-8041-8B137A16BFC7}"/>
    <cellStyle name="Table 2 2 2 5" xfId="7267" xr:uid="{2EBB3759-C386-4A94-BC18-3C335E9B29EC}"/>
    <cellStyle name="Table 2 2 2 6" xfId="6854" xr:uid="{1C90C10B-B52D-47B8-8509-15218815F288}"/>
    <cellStyle name="Table 2 2 3" xfId="6228" xr:uid="{11774DA4-783F-4DF4-9788-C2B7446621FC}"/>
    <cellStyle name="Table 2 2 3 2" xfId="6565" xr:uid="{B96746A4-1638-4F36-9478-CCA540982057}"/>
    <cellStyle name="Table 2 2 4" xfId="5473" xr:uid="{3B8A149F-0355-4FD2-92E1-F087A08BA844}"/>
    <cellStyle name="Table 2 2 5" xfId="5062" xr:uid="{7CE0889F-F5A6-49D3-8E3A-00586FB129DA}"/>
    <cellStyle name="Table 2 2 6" xfId="7073" xr:uid="{CB93899F-A9ED-45F2-AA77-A83F187FF219}"/>
    <cellStyle name="Table 2 2 7" xfId="6898" xr:uid="{5CC48A7E-F8E0-4EBC-947B-B2974C1165BF}"/>
    <cellStyle name="Table 2 3" xfId="3164" xr:uid="{1DA481CC-1658-4AA7-8A28-07A765225383}"/>
    <cellStyle name="Table 2 3 2" xfId="6359" xr:uid="{D991482A-ED60-49EF-A538-7B320F57EE7E}"/>
    <cellStyle name="Table 2 3 2 2" xfId="6696" xr:uid="{AEC58E13-A8AD-44B7-8B8D-D4D7F9DD0FFB}"/>
    <cellStyle name="Table 2 3 3" xfId="5673" xr:uid="{505EAF6D-2B11-4F37-8FF9-D5FC0A6FFA4B}"/>
    <cellStyle name="Table 2 3 4" xfId="5962" xr:uid="{EC18A23A-CAFD-4C94-8A30-CED2D0A66DC2}"/>
    <cellStyle name="Table 2 3 5" xfId="7233" xr:uid="{05396090-39A3-4676-9613-25620072B710}"/>
    <cellStyle name="Table 2 3 6" xfId="6955" xr:uid="{FD1E0FEC-8384-49DE-A8CC-AEDF66C00D2A}"/>
    <cellStyle name="Table 2 4" xfId="5358" xr:uid="{E77EFA31-7395-41E5-A3C3-00B0678C5C38}"/>
    <cellStyle name="Table 2 5" xfId="5187" xr:uid="{74185EFA-E577-48ED-8F77-9A5856D0B72B}"/>
    <cellStyle name="Table 3" xfId="1634" xr:uid="{A8D6ADDC-B2E0-40F2-AC97-516B5BA64278}"/>
    <cellStyle name="Table 3 2" xfId="2843" xr:uid="{A291C29A-AC7A-453E-8192-2191179670CB}"/>
    <cellStyle name="Table 3 2 2" xfId="3197" xr:uid="{C5919A42-62E6-49B4-A5C0-7DF0C2D1E3EF}"/>
    <cellStyle name="Table 3 2 2 2" xfId="6392" xr:uid="{69106727-46A1-4722-AED2-7EDEBA141B4F}"/>
    <cellStyle name="Table 3 2 2 2 2" xfId="6729" xr:uid="{8247C3FF-009A-4EA4-BF66-79CC887E6B84}"/>
    <cellStyle name="Table 3 2 2 3" xfId="5706" xr:uid="{589FA92A-4229-4E82-9C1A-67C4D12E099A}"/>
    <cellStyle name="Table 3 2 2 4" xfId="5006" xr:uid="{8616FB25-AC6F-49FA-900E-7EE745ECD28D}"/>
    <cellStyle name="Table 3 2 2 5" xfId="7266" xr:uid="{178C5696-BAB5-4251-A4B9-4B73B5E36C70}"/>
    <cellStyle name="Table 3 2 2 6" xfId="7460" xr:uid="{57BC7AFB-77D6-4FF1-BBA0-A8367FC6F831}"/>
    <cellStyle name="Table 3 2 3" xfId="6227" xr:uid="{9ABCAEA7-D6C6-4303-81F3-FDA239EA695D}"/>
    <cellStyle name="Table 3 2 3 2" xfId="6564" xr:uid="{2DB62FFF-5250-42A1-A200-B6062F7A273C}"/>
    <cellStyle name="Table 3 2 4" xfId="5472" xr:uid="{E7CCD02A-1868-452A-993B-8EC252D34DF3}"/>
    <cellStyle name="Table 3 2 5" xfId="6040" xr:uid="{22F87799-71FE-4DF4-9708-295295BBE30E}"/>
    <cellStyle name="Table 3 2 6" xfId="7072" xr:uid="{92F00F92-9FDC-478C-AE9F-92DBA7C36781}"/>
    <cellStyle name="Table 3 2 7" xfId="6966" xr:uid="{6578D677-09BC-4392-BF2F-F3D6240145A1}"/>
    <cellStyle name="Table 3 3" xfId="3165" xr:uid="{5FEBE441-ABD8-4F21-8964-688E317C3742}"/>
    <cellStyle name="Table 3 3 2" xfId="6360" xr:uid="{46A44406-85DA-439A-95C7-67EFBC952515}"/>
    <cellStyle name="Table 3 3 2 2" xfId="6697" xr:uid="{09AF3480-000B-459E-8984-2C15CA9338E2}"/>
    <cellStyle name="Table 3 3 3" xfId="5674" xr:uid="{4532196C-B085-4166-A06D-5B1432C150FB}"/>
    <cellStyle name="Table 3 3 4" xfId="6086" xr:uid="{577B4595-D290-482C-A564-6C68B2E7DDB4}"/>
    <cellStyle name="Table 3 3 5" xfId="7234" xr:uid="{FE3A9CAD-8D22-40B0-A475-9C42E72239F4}"/>
    <cellStyle name="Table 3 3 6" xfId="6972" xr:uid="{EE864F7E-03ED-491F-BC91-08AF48B9F2F1}"/>
    <cellStyle name="Table 3 4" xfId="5359" xr:uid="{E574FDE9-2720-4C76-8E14-4A4C1517C5F5}"/>
    <cellStyle name="Table 3 5" xfId="5186" xr:uid="{AC0AB96F-24C6-4955-866E-FF6AB57B57C0}"/>
    <cellStyle name="Table 4" xfId="1635" xr:uid="{95B81D41-204F-4D60-8C47-13BFDAC67008}"/>
    <cellStyle name="Table 4 2" xfId="2842" xr:uid="{38AA3A4E-76EF-4724-90CB-70747085C2DF}"/>
    <cellStyle name="Table 4 2 2" xfId="3196" xr:uid="{0640773A-8558-4ECF-8A28-4C6D20C35F4B}"/>
    <cellStyle name="Table 4 2 2 2" xfId="6391" xr:uid="{12489981-C8A4-4148-844F-35B60417C385}"/>
    <cellStyle name="Table 4 2 2 2 2" xfId="6728" xr:uid="{4B1724ED-2B33-4A66-9CFE-BC25BB73005D}"/>
    <cellStyle name="Table 4 2 2 3" xfId="5705" xr:uid="{6D8DCC16-851C-4C64-A61E-43C42B423F68}"/>
    <cellStyle name="Table 4 2 2 4" xfId="5947" xr:uid="{6AD85A04-1F6E-42D3-B246-BA90D19B0CB4}"/>
    <cellStyle name="Table 4 2 2 5" xfId="7265" xr:uid="{2DA57846-D2EF-4160-893A-D06AFB44F169}"/>
    <cellStyle name="Table 4 2 2 6" xfId="7419" xr:uid="{B37BB09A-706B-4CD4-88D0-D1E7940613AC}"/>
    <cellStyle name="Table 4 2 3" xfId="6226" xr:uid="{DB7E634E-4840-4A6F-A594-2BB41AA75D02}"/>
    <cellStyle name="Table 4 2 3 2" xfId="6563" xr:uid="{964289E7-9513-4E4A-8904-E86F4B104D6A}"/>
    <cellStyle name="Table 4 2 4" xfId="5471" xr:uid="{D3629116-0750-49E3-9597-FBA0EE2A3B8D}"/>
    <cellStyle name="Table 4 2 5" xfId="5303" xr:uid="{CD878767-559B-4478-951F-87B52955C9F8}"/>
    <cellStyle name="Table 4 2 6" xfId="7071" xr:uid="{FDA21656-B1A8-4BE1-9AF5-838202D9EE6E}"/>
    <cellStyle name="Table 4 2 7" xfId="6968" xr:uid="{33A848A3-B3BE-40EC-85F0-1A67A5A78DC1}"/>
    <cellStyle name="Table 4 3" xfId="3166" xr:uid="{59860D13-893A-4AFD-9E34-2D4283651EB9}"/>
    <cellStyle name="Table 4 3 2" xfId="6361" xr:uid="{E547120E-DD4E-4721-A14E-4983EBAB6569}"/>
    <cellStyle name="Table 4 3 2 2" xfId="6698" xr:uid="{DFD8B5A9-AE35-4634-8A79-7688DA3F1F13}"/>
    <cellStyle name="Table 4 3 3" xfId="5675" xr:uid="{CC311812-A915-4474-AE87-A80CEEAA7BB1}"/>
    <cellStyle name="Table 4 3 4" xfId="5022" xr:uid="{FC14D090-3170-4388-9DF8-23AE1F25B53E}"/>
    <cellStyle name="Table 4 3 5" xfId="7235" xr:uid="{8DF3D901-50BF-4EC8-B747-807C4E298FC9}"/>
    <cellStyle name="Table 4 3 6" xfId="6869" xr:uid="{2738B2D7-D756-464F-9D81-326DAAD880B6}"/>
    <cellStyle name="Table 4 4" xfId="5360" xr:uid="{E127AA06-6030-44D1-B2A2-B60DB80ED161}"/>
    <cellStyle name="Table 4 5" xfId="6132" xr:uid="{4E4EB4E9-279A-4D2F-9A6F-A8DD09AD308D}"/>
    <cellStyle name="Table 5" xfId="2845" xr:uid="{72A9BF4C-03F0-4F03-99AE-3BAEDD0A6D73}"/>
    <cellStyle name="Table 5 2" xfId="3199" xr:uid="{4B7B2794-1374-44A5-AC91-7E48AC875564}"/>
    <cellStyle name="Table 5 2 2" xfId="6394" xr:uid="{2659B59C-A931-4289-931E-7919C10877CF}"/>
    <cellStyle name="Table 5 2 2 2" xfId="6731" xr:uid="{93BEC395-31DF-46B6-BD0A-B78E9FE650A1}"/>
    <cellStyle name="Table 5 2 3" xfId="5708" xr:uid="{21A15622-09B0-409A-90B3-58715D5D78E4}"/>
    <cellStyle name="Table 5 2 4" xfId="5005" xr:uid="{4D6CCC9C-6C6A-4E67-8D2B-D19404262A00}"/>
    <cellStyle name="Table 5 2 5" xfId="7268" xr:uid="{C161141A-DB3C-4A5E-BE01-256D5A6F9564}"/>
    <cellStyle name="Table 5 2 6" xfId="7418" xr:uid="{6B21D19B-09AC-480F-8496-5C90D671FED8}"/>
    <cellStyle name="Table 5 3" xfId="6229" xr:uid="{BC7F008B-FFE4-4E32-9F89-25D09079EA26}"/>
    <cellStyle name="Table 5 3 2" xfId="6566" xr:uid="{5E576577-4295-4656-88B2-B010A9A2D035}"/>
    <cellStyle name="Table 5 4" xfId="5474" xr:uid="{ECBC0422-C300-4936-B04B-5BD9C908CDC6}"/>
    <cellStyle name="Table 5 5" xfId="6039" xr:uid="{FF367003-455E-4A92-A60C-CD42025E8454}"/>
    <cellStyle name="Table 5 6" xfId="7074" xr:uid="{B8CD52F6-5B77-4B7F-ABA3-5F825C1A7AFB}"/>
    <cellStyle name="Table 5 7" xfId="7355" xr:uid="{9608F8E8-9262-44F8-9BF4-9E146AB79290}"/>
    <cellStyle name="Table 6" xfId="3163" xr:uid="{13B9A730-0658-421E-A88D-59F773BE71A5}"/>
    <cellStyle name="Table 6 2" xfId="6358" xr:uid="{6D5B0BAD-CCF9-4948-B377-718E335CA1C4}"/>
    <cellStyle name="Table 6 2 2" xfId="6695" xr:uid="{4EACE6E2-B266-41E1-A94B-773EFE574EF4}"/>
    <cellStyle name="Table 6 3" xfId="5672" xr:uid="{F80D4B2E-91ED-473E-BF51-A45C95C4E102}"/>
    <cellStyle name="Table 6 4" xfId="5963" xr:uid="{A44C3168-35F1-4D19-9275-F40244261E15}"/>
    <cellStyle name="Table 6 5" xfId="7232" xr:uid="{D5E5503E-A390-4271-BC0B-27995E577126}"/>
    <cellStyle name="Table 6 6" xfId="6870" xr:uid="{0EE2ADEF-D940-4192-9AD1-D58EE7E5B473}"/>
    <cellStyle name="Table 7" xfId="5357" xr:uid="{FC2592BC-9A7D-437D-8528-E7FEB0F07EA2}"/>
    <cellStyle name="Table 8" xfId="5188" xr:uid="{BFF1BD55-394C-44F2-83D6-547134DEC89A}"/>
    <cellStyle name="TableStyleLight1" xfId="63" xr:uid="{9BDFBFA7-3E4D-4FBB-BFBC-9E69E815226C}"/>
    <cellStyle name="TableStyleLight1 2" xfId="1500" xr:uid="{63886F77-F471-462B-852D-0385145E0251}"/>
    <cellStyle name="Text" xfId="1636" xr:uid="{D714B74A-5482-4CAF-8129-485AFD902DE7}"/>
    <cellStyle name="Text Indent A" xfId="1478" xr:uid="{D3624120-185F-48FB-9FEA-53AFB2C61FAA}"/>
    <cellStyle name="Text Indent B" xfId="1479" xr:uid="{04A45E9E-03BE-4B6F-8613-2B96F8D10151}"/>
    <cellStyle name="Text Indent C" xfId="1480" xr:uid="{E0C3B6F3-7D10-4C0F-83BC-57E68895D153}"/>
    <cellStyle name="Tickmark" xfId="1202" xr:uid="{21BD5465-92C9-4C2C-9441-001849B88E1D}"/>
    <cellStyle name="Times New Roman" xfId="1637" xr:uid="{8E640546-03BA-4C1B-B177-DD70756AA5A6}"/>
    <cellStyle name="Title 10" xfId="1203" xr:uid="{0E5649AE-5368-4DBD-B9B0-F2821815481A}"/>
    <cellStyle name="Title 10 2" xfId="4514" xr:uid="{183CAACD-953D-440B-9B47-B839B379C46A}"/>
    <cellStyle name="Title 11" xfId="1204" xr:uid="{36420482-2DAA-403E-8BAD-8507C155BE36}"/>
    <cellStyle name="Title 11 2" xfId="4515" xr:uid="{264D7709-A532-4A6E-8193-DD9E1F9F97DD}"/>
    <cellStyle name="Title 12" xfId="1205" xr:uid="{485F2584-CD75-4297-8720-E37C5B44630B}"/>
    <cellStyle name="Title 12 2" xfId="4516" xr:uid="{41B76DBA-7A30-4BF7-AC10-DA40CAAAF6BE}"/>
    <cellStyle name="Title 13" xfId="1206" xr:uid="{2AA390CE-BF67-4F6A-AAEC-70CBDF280D37}"/>
    <cellStyle name="Title 13 2" xfId="4517" xr:uid="{427BE5AB-68E8-4890-83C9-F8C494450B08}"/>
    <cellStyle name="Title 14" xfId="1207" xr:uid="{EA1B92A6-349E-4623-A180-083A578CC282}"/>
    <cellStyle name="Title 14 2" xfId="4518" xr:uid="{7D7BB339-2F56-429A-886F-66BB5DBCD53A}"/>
    <cellStyle name="Title 15" xfId="1345" xr:uid="{5BEA767B-EF5C-4C6E-BCCB-5B058BF703D5}"/>
    <cellStyle name="Title 16" xfId="4519" xr:uid="{C54448E9-9933-4668-A461-A1FE01E2D801}"/>
    <cellStyle name="Title 17" xfId="4520" xr:uid="{754EFF23-CF1D-4D47-9B42-2B9E82BE2FB3}"/>
    <cellStyle name="Title 18" xfId="4521" xr:uid="{5E2C0ECA-1D51-4E23-A7C4-5FD9F811938C}"/>
    <cellStyle name="Title 19" xfId="4522" xr:uid="{33165C62-2157-4120-8FDE-B57B8816DEBB}"/>
    <cellStyle name="Title 2" xfId="1208" xr:uid="{7CA042F4-A459-4A95-AE62-AF01D4E127D7}"/>
    <cellStyle name="Title 2 2" xfId="4844" xr:uid="{AB66C3D8-03C2-45D8-A3FE-10E5AB7DA00F}"/>
    <cellStyle name="Title 2 3" xfId="4523" xr:uid="{0ABBA7A0-E41F-4B13-9A84-BA1E040D5074}"/>
    <cellStyle name="Title 20" xfId="4524" xr:uid="{BB450A7E-6F39-4832-863A-4DBB82161103}"/>
    <cellStyle name="Title 21" xfId="4525" xr:uid="{F4B22769-A0BE-40D0-87F2-F9B113200746}"/>
    <cellStyle name="Title 21 2" xfId="4526" xr:uid="{1A5D84A6-5E50-469A-9597-CD08267C0500}"/>
    <cellStyle name="Title 22" xfId="4527" xr:uid="{0C679832-90CF-4DCA-B5E1-278D97FF46C1}"/>
    <cellStyle name="Title 22 2" xfId="4845" xr:uid="{27AADE71-C32E-4CE0-AF88-21538110A6EF}"/>
    <cellStyle name="Title 23" xfId="4513" xr:uid="{219CA2F1-30D9-4A0A-B570-E9509B9642EB}"/>
    <cellStyle name="Title 24" xfId="4846" xr:uid="{37E1F0EF-883B-47CC-8199-72E6F103A901}"/>
    <cellStyle name="Title 25" xfId="4847" xr:uid="{2CD7277F-3483-4849-B63F-E1C18C19BEB4}"/>
    <cellStyle name="Title 26" xfId="4857" xr:uid="{DA31F381-707D-42C2-A5E0-0ECBF7F8A4AF}"/>
    <cellStyle name="Title 3" xfId="1209" xr:uid="{85B5E550-13AA-45D2-9623-3D2FE5A98C1D}"/>
    <cellStyle name="Title 3 2" xfId="4528" xr:uid="{617A0331-32B0-4333-AF45-B72C0193D939}"/>
    <cellStyle name="Title 4" xfId="1210" xr:uid="{C7D88E1B-0CC9-4565-8182-E8065A57EDF8}"/>
    <cellStyle name="Title 4 2" xfId="4529" xr:uid="{BF18A42E-B75B-42CF-A8D2-AA2B315FD0D3}"/>
    <cellStyle name="Title 5" xfId="1211" xr:uid="{3C503540-CA62-40AB-AAFD-C95D7ABB8513}"/>
    <cellStyle name="Title 5 2" xfId="4530" xr:uid="{0709A2DE-5EFB-4E18-B802-41F4CA6CE83D}"/>
    <cellStyle name="Title 6" xfId="1212" xr:uid="{D3EA72E7-4FC9-4EE9-9B68-FA6B15099723}"/>
    <cellStyle name="Title 6 2" xfId="4531" xr:uid="{1B1616BE-6786-4001-B7A7-A75D88C7625C}"/>
    <cellStyle name="Title 7" xfId="1213" xr:uid="{D3ACD520-60BB-4C25-9F06-4CBCA78C0D43}"/>
    <cellStyle name="Title 7 2" xfId="4532" xr:uid="{505D5332-D293-4E64-9D39-456CEB02B897}"/>
    <cellStyle name="Title 8" xfId="1214" xr:uid="{75D5373D-5EA5-41E2-BC94-945FDF40804C}"/>
    <cellStyle name="Title 8 2" xfId="4533" xr:uid="{23390C04-97C5-4D91-89AC-911CEBA15A23}"/>
    <cellStyle name="Title 9" xfId="1215" xr:uid="{6AD56D43-76F6-490A-89E5-A1E000D61432}"/>
    <cellStyle name="Title 9 2" xfId="4534" xr:uid="{48ADE078-0091-4322-9C06-0002046DDE51}"/>
    <cellStyle name="Total" xfId="12" builtinId="25" customBuiltin="1"/>
    <cellStyle name="Total 10" xfId="1216" xr:uid="{C993319A-5AB1-46D0-A445-ED02D9CF669F}"/>
    <cellStyle name="Total 10 2" xfId="3125" xr:uid="{A3341A90-EA80-4979-A0BD-2FA95B69C3D0}"/>
    <cellStyle name="Total 10 2 2" xfId="6328" xr:uid="{4252B898-150A-4FC9-83AC-337F1FF12CF5}"/>
    <cellStyle name="Total 10 2 2 2" xfId="6665" xr:uid="{DB504A28-873F-46C8-83E8-39973DFA5174}"/>
    <cellStyle name="Total 10 2 3" xfId="5639" xr:uid="{F3290A4D-6FF2-46D7-B7EA-A5DB3F9D7E2B}"/>
    <cellStyle name="Total 10 2 4" xfId="5032" xr:uid="{BCFAB62A-4BFC-4D16-AEC9-860C1D5F8ADB}"/>
    <cellStyle name="Total 10 2 5" xfId="7202" xr:uid="{F1451B4D-E356-4B40-B2C5-721B3FE3A349}"/>
    <cellStyle name="Total 10 2 6" xfId="6812" xr:uid="{8CFE5E7B-9C20-41C6-83A4-7E2C2182FF3B}"/>
    <cellStyle name="Total 10 3" xfId="4536" xr:uid="{A78966A4-3571-40D1-B189-738971794745}"/>
    <cellStyle name="Total 10 4" xfId="6177" xr:uid="{11498177-4727-4521-806B-79751622B3DA}"/>
    <cellStyle name="Total 10 4 2" xfId="6514" xr:uid="{4153EC12-81D7-4642-A7DE-EA71A2986C47}"/>
    <cellStyle name="Total 10 5" xfId="5241" xr:uid="{8415C7F8-0D00-4DCF-9F3C-1D9C870CB1DF}"/>
    <cellStyle name="Total 10 6" xfId="5235" xr:uid="{11A39848-CAED-44A9-A564-8D72E19D0103}"/>
    <cellStyle name="Total 10 7" xfId="7441" xr:uid="{D5C3AD28-7A25-4BDB-8CA6-2FB7628EC8D0}"/>
    <cellStyle name="Total 11" xfId="1217" xr:uid="{5E308434-8919-473D-B523-A787C60A3299}"/>
    <cellStyle name="Total 11 2" xfId="3126" xr:uid="{2EF05907-C440-4518-B5D6-EE6107A90A42}"/>
    <cellStyle name="Total 11 2 2" xfId="6329" xr:uid="{B6D0C646-19DA-4CC9-80C9-FA27C6571C41}"/>
    <cellStyle name="Total 11 2 2 2" xfId="6666" xr:uid="{4E2BE7EA-6DD1-4167-8B91-8E4D56154AD5}"/>
    <cellStyle name="Total 11 2 3" xfId="5640" xr:uid="{046D34DE-9296-4E88-9958-AA3BB7A33639}"/>
    <cellStyle name="Total 11 2 4" xfId="5980" xr:uid="{6B465101-A584-4D92-A14B-DA2AC0155DAA}"/>
    <cellStyle name="Total 11 2 5" xfId="7203" xr:uid="{14EA21E2-F3A1-4035-8BF3-4AC801B92B8F}"/>
    <cellStyle name="Total 11 2 6" xfId="6873" xr:uid="{4F5A0E83-FE79-4225-AF56-318B638A5174}"/>
    <cellStyle name="Total 11 3" xfId="4537" xr:uid="{75C46399-60DC-4787-B99F-DA6A79C00AE2}"/>
    <cellStyle name="Total 11 4" xfId="6178" xr:uid="{25D24892-6ED7-43D7-A6A6-45EF6E4003B6}"/>
    <cellStyle name="Total 11 4 2" xfId="6515" xr:uid="{78AEB2E4-6DAD-4D54-AC19-6E18FE699692}"/>
    <cellStyle name="Total 11 5" xfId="5242" xr:uid="{C688D8E6-C8B0-410E-9D00-FCD88A3B0259}"/>
    <cellStyle name="Total 11 6" xfId="5482" xr:uid="{D42DBC91-4E10-4F36-88B6-F53CD3A2E1D4}"/>
    <cellStyle name="Total 11 7" xfId="7440" xr:uid="{D7705FA2-ACA3-4F73-8CCD-2C3F2E1552F4}"/>
    <cellStyle name="Total 12" xfId="1218" xr:uid="{C0C510DD-B827-4D62-BBD2-E24CAAE9C312}"/>
    <cellStyle name="Total 12 2" xfId="3127" xr:uid="{8A27E633-4083-45E2-875B-C0F438C2C336}"/>
    <cellStyle name="Total 12 2 2" xfId="6330" xr:uid="{5A72B14C-016F-4951-8098-A836AFA49E12}"/>
    <cellStyle name="Total 12 2 2 2" xfId="6667" xr:uid="{48399F4A-EBAB-440B-B437-623BE2C08B98}"/>
    <cellStyle name="Total 12 2 3" xfId="5641" xr:uid="{A1DD4052-04AD-4452-8C9D-044ABFCBDAE1}"/>
    <cellStyle name="Total 12 2 4" xfId="5979" xr:uid="{92B569F1-BD63-4FDE-B5D5-A090E8770678}"/>
    <cellStyle name="Total 12 2 5" xfId="7204" xr:uid="{86420432-599D-4953-BC34-78D9B3B50967}"/>
    <cellStyle name="Total 12 2 6" xfId="7349" xr:uid="{752071A0-8620-4D4F-AE26-E640C93D9EA5}"/>
    <cellStyle name="Total 12 3" xfId="4538" xr:uid="{29EAE9DA-89E9-4C83-8E56-507F70E67E34}"/>
    <cellStyle name="Total 12 4" xfId="6179" xr:uid="{442E80F4-48D2-4C6C-9E1C-CA17BF118180}"/>
    <cellStyle name="Total 12 4 2" xfId="6516" xr:uid="{3101EA0C-7052-4A40-A33B-ABEF60742920}"/>
    <cellStyle name="Total 12 5" xfId="5243" xr:uid="{A5906B79-9994-46ED-8928-6CCC50CD46E3}"/>
    <cellStyle name="Total 12 6" xfId="5486" xr:uid="{54EFD6D6-736A-4E8E-B640-7B094CFABEE9}"/>
    <cellStyle name="Total 12 7" xfId="7439" xr:uid="{D766C421-4746-40CB-91F3-C9A10B97B774}"/>
    <cellStyle name="Total 13" xfId="1219" xr:uid="{2C71D106-A086-40D9-8059-CAB093A90085}"/>
    <cellStyle name="Total 13 2" xfId="3128" xr:uid="{AA893B01-BD36-433D-81A9-880E7D32E8CD}"/>
    <cellStyle name="Total 13 2 2" xfId="6331" xr:uid="{9F6D2210-4A21-4690-BDED-90620D60D153}"/>
    <cellStyle name="Total 13 2 2 2" xfId="6668" xr:uid="{FDD17D43-72A2-49C9-B8D1-3165C5BF4A02}"/>
    <cellStyle name="Total 13 2 3" xfId="5642" xr:uid="{F717C5D5-116E-40BF-AAF0-5AC8DFD2DDB3}"/>
    <cellStyle name="Total 13 2 4" xfId="5978" xr:uid="{EFC7B99A-2043-419E-9D61-3309062FE794}"/>
    <cellStyle name="Total 13 2 5" xfId="7205" xr:uid="{90BABAA5-3584-46D3-818E-4092F7AD377A}"/>
    <cellStyle name="Total 13 2 6" xfId="7351" xr:uid="{2F23C35D-FA7E-49C0-B130-2D6E9970C471}"/>
    <cellStyle name="Total 13 3" xfId="4539" xr:uid="{6322D64C-2EB9-4ADE-9BE0-4170218BA344}"/>
    <cellStyle name="Total 13 4" xfId="6180" xr:uid="{07C52B0E-226F-4293-BAC0-DE0E70B2AC2E}"/>
    <cellStyle name="Total 13 4 2" xfId="6517" xr:uid="{6D2566AA-FB8B-4C88-A3ED-86381007620F}"/>
    <cellStyle name="Total 13 5" xfId="5244" xr:uid="{B3931F5E-2416-45C3-AE33-15A0B090A0D9}"/>
    <cellStyle name="Total 13 6" xfId="5234" xr:uid="{AC36D0D0-25A5-448C-BB14-61CD61D0026A}"/>
    <cellStyle name="Total 13 7" xfId="7438" xr:uid="{74F16158-3E43-4BD9-98FA-7F010A7C4DC5}"/>
    <cellStyle name="Total 14" xfId="1220" xr:uid="{2D2FE873-AB84-4E3A-B7A3-F2BC5EB989C4}"/>
    <cellStyle name="Total 14 2" xfId="3129" xr:uid="{B0057A8A-5E48-4C1A-8700-D049F829C610}"/>
    <cellStyle name="Total 14 2 2" xfId="6332" xr:uid="{A0568363-E52F-487B-B644-B5C41F539F66}"/>
    <cellStyle name="Total 14 2 2 2" xfId="6669" xr:uid="{F2C84DE2-D0B0-4EB5-8A5B-3766AFB9201A}"/>
    <cellStyle name="Total 14 2 3" xfId="5643" xr:uid="{D862A4AA-E436-4DA7-96C6-EEA8C5499DF7}"/>
    <cellStyle name="Total 14 2 4" xfId="5977" xr:uid="{5512F34E-AAC7-45E2-BF25-C32F11F6A693}"/>
    <cellStyle name="Total 14 2 5" xfId="7206" xr:uid="{A3FE8F41-31FB-4117-876C-E7738CF02F30}"/>
    <cellStyle name="Total 14 2 6" xfId="6824" xr:uid="{C9613E0A-FC0C-4305-8DC3-3340113DD653}"/>
    <cellStyle name="Total 14 3" xfId="4540" xr:uid="{EFAAB343-253A-4251-9D04-F431C925FB99}"/>
    <cellStyle name="Total 14 4" xfId="6181" xr:uid="{C09AC5C5-0975-4384-8888-F4B0B7F8ACF9}"/>
    <cellStyle name="Total 14 4 2" xfId="6518" xr:uid="{439183B9-5057-49D2-B3B4-0C2A2E826C89}"/>
    <cellStyle name="Total 14 5" xfId="5245" xr:uid="{3B962E67-F0F2-4A1F-92ED-08002FA1BCD0}"/>
    <cellStyle name="Total 14 6" xfId="5485" xr:uid="{3DE87960-55CE-4FF2-9C1B-51852A41BD1D}"/>
    <cellStyle name="Total 14 7" xfId="7469" xr:uid="{34722857-493C-442E-BAA5-ABE8DA09FC5F}"/>
    <cellStyle name="Total 15" xfId="1360" xr:uid="{F92C707F-87B8-4AC9-BA99-A6FBC78E4D7F}"/>
    <cellStyle name="Total 16" xfId="4542" xr:uid="{442B1F49-62BC-4506-A3B6-6BA368A7CE81}"/>
    <cellStyle name="Total 17" xfId="4543" xr:uid="{013F73C8-1847-4462-B666-8DABC9954E2E}"/>
    <cellStyle name="Total 18" xfId="4544" xr:uid="{AD5C4597-5316-43E7-916F-D627BF807780}"/>
    <cellStyle name="Total 19" xfId="4545" xr:uid="{0D73EEE8-0AFF-4EC6-933E-215DA5E1E676}"/>
    <cellStyle name="Total 2" xfId="1221" xr:uid="{ED022551-1FC6-4C41-9031-0B781ED0A322}"/>
    <cellStyle name="Total 2 2" xfId="3130" xr:uid="{E9BF7E84-A110-4CE1-9A20-D4B75A2FCB99}"/>
    <cellStyle name="Total 2 2 2" xfId="4848" xr:uid="{0420DE73-AB31-4429-A60C-CAD13F092EC7}"/>
    <cellStyle name="Total 2 2 3" xfId="6333" xr:uid="{8F09A755-5DB5-4CAA-9742-C98F76F23A55}"/>
    <cellStyle name="Total 2 2 3 2" xfId="6670" xr:uid="{7E13D77C-63C8-4B16-952A-A380922FFE9A}"/>
    <cellStyle name="Total 2 2 4" xfId="5644" xr:uid="{DD4035DB-77DE-4D15-8FDB-B67CADB51BCC}"/>
    <cellStyle name="Total 2 2 5" xfId="5304" xr:uid="{2AD4277B-ABF1-4343-BC5C-6956A51FEE0B}"/>
    <cellStyle name="Total 2 2 6" xfId="7207" xr:uid="{2A18430A-3A53-4FEE-8DC6-60A6472A4C3E}"/>
    <cellStyle name="Total 2 2 7" xfId="7015" xr:uid="{2B12BB15-6F89-43EF-A24B-66180F4539F8}"/>
    <cellStyle name="Total 2 3" xfId="4546" xr:uid="{3147E75D-1E49-4CF6-BF7D-47347861D8E0}"/>
    <cellStyle name="Total 2 4" xfId="6182" xr:uid="{D9141384-3224-4653-9437-632EC99E2C74}"/>
    <cellStyle name="Total 2 4 2" xfId="6519" xr:uid="{E0034148-DD4E-454B-9368-4285DD5EEBA7}"/>
    <cellStyle name="Total 2 5" xfId="5246" xr:uid="{194D5624-2C3F-4A35-8EF2-A06B69B7A644}"/>
    <cellStyle name="Total 2 6" xfId="5233" xr:uid="{1B2F4A22-D66A-413D-98FD-756763FDCE75}"/>
    <cellStyle name="Total 2 7" xfId="6938" xr:uid="{D07AE62D-6484-4881-A2BC-D6B2F0B3FDCE}"/>
    <cellStyle name="Total 20" xfId="4547" xr:uid="{7C06ED9D-10C9-402E-AF80-CEB5E7825EE1}"/>
    <cellStyle name="Total 21" xfId="4548" xr:uid="{1407B8EF-C52E-4682-8D2D-48AF1252FA74}"/>
    <cellStyle name="Total 21 2" xfId="4549" xr:uid="{F4136AAD-BBE8-4346-8C61-5A0C8217694B}"/>
    <cellStyle name="Total 22" xfId="4550" xr:uid="{668453F2-A210-4527-854E-F8725B1BA9CC}"/>
    <cellStyle name="Total 22 2" xfId="4849" xr:uid="{A1EAD0FD-76C5-4106-B3A4-1B11C267E12B}"/>
    <cellStyle name="Total 23" xfId="4535" xr:uid="{4EBE6416-0605-4286-8711-551C2EFB7558}"/>
    <cellStyle name="Total 24" xfId="4850" xr:uid="{24986F4D-05E4-4CAE-B9E9-EDEF490D87F6}"/>
    <cellStyle name="Total 25" xfId="4851" xr:uid="{5C383E00-B13D-44FC-8EAB-38FE9326C7A4}"/>
    <cellStyle name="Total 25 10" xfId="7601" xr:uid="{545BDCF8-9FF6-4FA6-8F1C-66E0575D6B45}"/>
    <cellStyle name="Total 25 2" xfId="4875" xr:uid="{A7A929E4-9057-49DF-9CA5-7837A5F76CA0}"/>
    <cellStyle name="Total 25 2 2" xfId="4890" xr:uid="{E963BB0B-57C6-49CC-9A35-6DF76F11A7FF}"/>
    <cellStyle name="Total 25 2 2 2" xfId="6467" xr:uid="{AADA737C-C724-427B-BBF7-2C57746778CF}"/>
    <cellStyle name="Total 25 2 2 2 2" xfId="6804" xr:uid="{AFAE43E3-E2EC-4DD5-A377-698BD0A2CA65}"/>
    <cellStyle name="Total 25 2 2 3" xfId="6160" xr:uid="{1F8E61A6-B840-4645-9FBB-CCAE79CC5585}"/>
    <cellStyle name="Total 25 2 2 4" xfId="6497" xr:uid="{058F59BC-28AC-4A88-9EF0-AD0E2543F9C5}"/>
    <cellStyle name="Total 25 2 2 5" xfId="7495" xr:uid="{6984862D-507A-4D79-909D-395D9745AF9C}"/>
    <cellStyle name="Total 25 2 2 6" xfId="7527" xr:uid="{5B4256EE-8760-4796-B6E7-875657F617CE}"/>
    <cellStyle name="Total 25 2 3" xfId="6452" xr:uid="{0DEA4D1F-2B88-4273-9EF1-3334FF4715CE}"/>
    <cellStyle name="Total 25 2 3 2" xfId="6789" xr:uid="{3C80557C-B37D-46C2-8ADF-EC1FE2B92334}"/>
    <cellStyle name="Total 25 2 4" xfId="6145" xr:uid="{464F4D9A-8E48-468E-9FFB-75122B093170}"/>
    <cellStyle name="Total 25 2 5" xfId="6482" xr:uid="{6943ADD2-CDE5-4997-9AA4-44C91F1BED1B}"/>
    <cellStyle name="Total 25 2 6" xfId="7480" xr:uid="{D9F1DF15-AA0B-4F2A-A70C-E95F17B9BDD8}"/>
    <cellStyle name="Total 25 2 7" xfId="7512" xr:uid="{557B1161-0CB2-40EE-BCCC-6D66648090BC}"/>
    <cellStyle name="Total 25 2 8" xfId="7694" xr:uid="{AD2DE954-C286-4E5C-8AB0-39F7B7E4694D}"/>
    <cellStyle name="Total 25 3" xfId="4877" xr:uid="{2941CEF5-F294-49B3-AD68-76771FE12857}"/>
    <cellStyle name="Total 25 3 2" xfId="4892" xr:uid="{26DBA6AD-AD87-4369-B3D4-75AB95DB47F0}"/>
    <cellStyle name="Total 25 3 2 2" xfId="6469" xr:uid="{092345FD-5CDC-483D-8AB1-4A423987BF79}"/>
    <cellStyle name="Total 25 3 2 2 2" xfId="6806" xr:uid="{6AA0C81B-D788-4679-B7F1-7D50AC19134B}"/>
    <cellStyle name="Total 25 3 2 3" xfId="6162" xr:uid="{314B5FC8-9108-48A1-8866-EF0DEFB1558C}"/>
    <cellStyle name="Total 25 3 2 4" xfId="6499" xr:uid="{489DFFC9-8C99-4E0E-93E5-27987815FA0A}"/>
    <cellStyle name="Total 25 3 2 5" xfId="7497" xr:uid="{F6355124-E7EE-4B4C-B3F9-BB006583522F}"/>
    <cellStyle name="Total 25 3 2 6" xfId="7529" xr:uid="{20FD72F0-6EE2-45EB-A297-2A24389D5944}"/>
    <cellStyle name="Total 25 3 3" xfId="6454" xr:uid="{0BE9A957-15C1-4435-914E-B17905DA4F13}"/>
    <cellStyle name="Total 25 3 3 2" xfId="6791" xr:uid="{20940BC3-649D-457D-9D3E-F482FFE5A919}"/>
    <cellStyle name="Total 25 3 4" xfId="6147" xr:uid="{0599020C-1FDF-4055-B478-A117225C1565}"/>
    <cellStyle name="Total 25 3 5" xfId="6484" xr:uid="{9D5AC590-45EB-412F-A5F6-4D8581359A3E}"/>
    <cellStyle name="Total 25 3 6" xfId="7482" xr:uid="{633FCB09-04E4-4986-9D00-6D0E82B7A8F4}"/>
    <cellStyle name="Total 25 3 7" xfId="7514" xr:uid="{77D5D21D-6D19-421C-A208-7D0DB730637F}"/>
    <cellStyle name="Total 25 4" xfId="4883" xr:uid="{5388B013-9F6F-4778-B4C5-F5AB4323003F}"/>
    <cellStyle name="Total 25 4 2" xfId="6460" xr:uid="{CA2D685D-6015-4546-AD49-8AEF293088E3}"/>
    <cellStyle name="Total 25 4 2 2" xfId="6797" xr:uid="{1D4733A7-85F2-4ECD-A2B7-84FCF3E190E3}"/>
    <cellStyle name="Total 25 4 3" xfId="6153" xr:uid="{D18DA80F-523A-447F-9085-3ED5398EA760}"/>
    <cellStyle name="Total 25 4 4" xfId="6490" xr:uid="{D03D5124-D896-49E0-AA71-1FCB02FFCB16}"/>
    <cellStyle name="Total 25 4 5" xfId="7488" xr:uid="{51DFC430-B400-404E-AD30-63442DA7BE05}"/>
    <cellStyle name="Total 25 4 6" xfId="7520" xr:uid="{5A21460A-6D0B-4840-8C1C-F395A31B630C}"/>
    <cellStyle name="Total 25 5" xfId="6445" xr:uid="{C5FF4119-D503-4B1D-BE6A-9E72D41FBDEF}"/>
    <cellStyle name="Total 25 5 2" xfId="6782" xr:uid="{14301950-C9AC-4C5F-A633-2306B6F3ACB1}"/>
    <cellStyle name="Total 25 6" xfId="6135" xr:uid="{14F07C48-7E46-414C-B43E-6CA88FC32DDB}"/>
    <cellStyle name="Total 25 7" xfId="6475" xr:uid="{83C0E3BA-3D2E-4204-BE20-BA92C624529C}"/>
    <cellStyle name="Total 25 8" xfId="7473" xr:uid="{5E3BC5BF-A31D-4A39-96DD-3FCA0186CFA9}"/>
    <cellStyle name="Total 25 9" xfId="7504" xr:uid="{D503A60E-032D-4758-AD97-A5A6A7A4F87B}"/>
    <cellStyle name="Total 3" xfId="1222" xr:uid="{1399C29F-4FAD-4BBB-9879-5E7EC920BEA8}"/>
    <cellStyle name="Total 3 2" xfId="3131" xr:uid="{4CF4D5A4-C450-4EDA-93C0-D52DD5952155}"/>
    <cellStyle name="Total 3 2 2" xfId="6334" xr:uid="{86BF0A4C-0067-4116-9A0D-C890623E2926}"/>
    <cellStyle name="Total 3 2 2 2" xfId="6671" xr:uid="{87A07932-9B81-405C-B012-80B32F080A53}"/>
    <cellStyle name="Total 3 2 3" xfId="5645" xr:uid="{71819656-52FF-4E7E-975C-3A279D8FF0B3}"/>
    <cellStyle name="Total 3 2 4" xfId="5976" xr:uid="{9D19C846-CA4E-40F6-B187-8ADC479660D9}"/>
    <cellStyle name="Total 3 2 5" xfId="7208" xr:uid="{54E21A76-35CE-40E1-A26F-4369286620B8}"/>
    <cellStyle name="Total 3 2 6" xfId="7378" xr:uid="{BC495C3D-627B-47E1-8594-5F6193A900CA}"/>
    <cellStyle name="Total 3 3" xfId="4551" xr:uid="{BB24E673-B486-44D2-955D-61616D71D2DD}"/>
    <cellStyle name="Total 3 4" xfId="6183" xr:uid="{11E5A74A-AD70-40EA-A0F1-E2E08748F06B}"/>
    <cellStyle name="Total 3 4 2" xfId="6520" xr:uid="{D3BD63EE-2A51-42B4-9E39-CB6DDC82A825}"/>
    <cellStyle name="Total 3 5" xfId="5247" xr:uid="{F3D8FCA1-3E91-49B9-9AD6-80CB028D6C72}"/>
    <cellStyle name="Total 3 6" xfId="5484" xr:uid="{DBF19312-8F49-4B91-81B5-80B7BD3DC319}"/>
    <cellStyle name="Total 3 7" xfId="7437" xr:uid="{6F1EBDAB-3F57-4AE0-A5B7-3CBFD45F9312}"/>
    <cellStyle name="Total 4" xfId="1223" xr:uid="{BA0395A7-BF4D-44B3-9A99-7397A74C8232}"/>
    <cellStyle name="Total 4 2" xfId="3132" xr:uid="{0C0FF658-C12D-451C-BEB8-217699103EDE}"/>
    <cellStyle name="Total 4 2 2" xfId="6335" xr:uid="{32C14495-9BAE-419F-9F06-B7C4FD9BBE87}"/>
    <cellStyle name="Total 4 2 2 2" xfId="6672" xr:uid="{0318FDEC-AC96-4B73-A4F4-80C5E3A4CF58}"/>
    <cellStyle name="Total 4 2 3" xfId="5646" xr:uid="{5279F85D-C694-42EF-B2BF-9C79A7C70D0D}"/>
    <cellStyle name="Total 4 2 4" xfId="5031" xr:uid="{B201A7DB-720D-49CC-A52C-BE8952A62B72}"/>
    <cellStyle name="Total 4 2 5" xfId="7209" xr:uid="{E775F830-4A5C-4AC3-9BCE-E244A4624C00}"/>
    <cellStyle name="Total 4 2 6" xfId="7383" xr:uid="{F76D6DFC-8630-421C-B5A3-EB983FBD46D4}"/>
    <cellStyle name="Total 4 3" xfId="4552" xr:uid="{8FAD1335-FB68-41D5-9778-0CFD2BDB39F2}"/>
    <cellStyle name="Total 4 4" xfId="6184" xr:uid="{59DC648B-8BD1-41BE-9215-658CAF574CD9}"/>
    <cellStyle name="Total 4 4 2" xfId="6521" xr:uid="{8CACF4EE-2659-45B1-89AC-57C1605A5856}"/>
    <cellStyle name="Total 4 5" xfId="5248" xr:uid="{ACFEA8E5-059A-4A56-9754-1A58A58CF364}"/>
    <cellStyle name="Total 4 6" xfId="5232" xr:uid="{2F26AB26-9D03-401C-9655-8B1DA3C511A9}"/>
    <cellStyle name="Total 4 7" xfId="7436" xr:uid="{5DDA95DA-F1B6-48A0-9C41-0FAEB4F8A769}"/>
    <cellStyle name="Total 5" xfId="1224" xr:uid="{7ECB9478-8B5E-4676-835A-F1CF5463908E}"/>
    <cellStyle name="Total 5 2" xfId="3133" xr:uid="{F875DBE8-582D-4B13-A45C-1A96706FF018}"/>
    <cellStyle name="Total 5 2 2" xfId="6336" xr:uid="{446C09B1-281D-48C6-8BD2-A31135C88A21}"/>
    <cellStyle name="Total 5 2 2 2" xfId="6673" xr:uid="{F7AC4064-06FA-4D6C-973D-90FBD2468FC1}"/>
    <cellStyle name="Total 5 2 3" xfId="5647" xr:uid="{932C0AF3-D1CA-4779-BFBC-75DAEE53AC1D}"/>
    <cellStyle name="Total 5 2 4" xfId="5975" xr:uid="{99E1958C-9543-4BDB-B3FF-28E4E46FCA1A}"/>
    <cellStyle name="Total 5 2 5" xfId="7210" xr:uid="{9608B5D2-608C-4501-BEF4-86D1F9C2AE0B}"/>
    <cellStyle name="Total 5 2 6" xfId="7369" xr:uid="{D557816B-720E-482E-80CB-DEC73CB38C0E}"/>
    <cellStyle name="Total 5 3" xfId="4553" xr:uid="{912122A6-976A-41E8-ADBA-781FCF092E1F}"/>
    <cellStyle name="Total 5 4" xfId="6185" xr:uid="{56B09D2E-A03D-4721-9863-1404C568EF8C}"/>
    <cellStyle name="Total 5 4 2" xfId="6522" xr:uid="{EEF96A41-8DA6-418D-BEFC-B0C25A2DB98E}"/>
    <cellStyle name="Total 5 5" xfId="5249" xr:uid="{512386A5-9E1B-4F40-B5FB-8688449EDDB4}"/>
    <cellStyle name="Total 5 6" xfId="5483" xr:uid="{0503B109-BB8B-4189-BD83-7EC07FA76360}"/>
    <cellStyle name="Total 5 7" xfId="7435" xr:uid="{F5B80875-FD7B-4F97-A16E-0F646A0C4D3F}"/>
    <cellStyle name="Total 6" xfId="1225" xr:uid="{1954E6F8-E267-4266-B802-65F50D432238}"/>
    <cellStyle name="Total 6 2" xfId="3134" xr:uid="{7BB854C8-5A8E-4A6C-9BCC-D6AE6665D248}"/>
    <cellStyle name="Total 6 2 2" xfId="6337" xr:uid="{25A8E026-EA7B-4AA8-BCD5-DEA98525771F}"/>
    <cellStyle name="Total 6 2 2 2" xfId="6674" xr:uid="{CD1EDB12-94C9-4D81-A62C-12C6DA4837F1}"/>
    <cellStyle name="Total 6 2 3" xfId="5648" xr:uid="{CD42292C-D417-40E3-8774-38C690C3CC62}"/>
    <cellStyle name="Total 6 2 4" xfId="5030" xr:uid="{EA0DE0FF-D71A-416F-A4BD-AEB26EB40262}"/>
    <cellStyle name="Total 6 2 5" xfId="7211" xr:uid="{45792092-CD65-4A65-96F9-B9A1F1FA77EA}"/>
    <cellStyle name="Total 6 2 6" xfId="7370" xr:uid="{996C665C-646F-41B2-B867-B44BDABB9443}"/>
    <cellStyle name="Total 6 3" xfId="4554" xr:uid="{0AA138BD-0A56-4786-9D27-B7542FDD8A53}"/>
    <cellStyle name="Total 6 4" xfId="6186" xr:uid="{44C884AD-69E6-43D1-8586-CF2A2E091D90}"/>
    <cellStyle name="Total 6 4 2" xfId="6523" xr:uid="{C415329D-2A49-4510-ABB9-8B3D120B7B6F}"/>
    <cellStyle name="Total 6 5" xfId="5250" xr:uid="{BC5BCC07-91FF-4F13-9339-4F420D7F95B5}"/>
    <cellStyle name="Total 6 6" xfId="5231" xr:uid="{6A663EE1-602C-4206-B9BD-AF4A553B033B}"/>
    <cellStyle name="Total 6 7" xfId="7434" xr:uid="{5930F219-F61B-48D2-8F70-9B586AB4BB9A}"/>
    <cellStyle name="Total 7" xfId="1226" xr:uid="{6936D03E-B8E6-4A53-A577-1AACA578A1A1}"/>
    <cellStyle name="Total 7 2" xfId="3135" xr:uid="{6185BB28-D4C9-422A-B2E5-32E64BFA6300}"/>
    <cellStyle name="Total 7 2 2" xfId="6338" xr:uid="{14496668-4507-4B0A-A5D5-56D8AE31E795}"/>
    <cellStyle name="Total 7 2 2 2" xfId="6675" xr:uid="{06912805-AED0-48C6-A1AD-D5F23B707592}"/>
    <cellStyle name="Total 7 2 3" xfId="5649" xr:uid="{7BB7C8B4-9229-4633-B5BB-385ED6799D7A}"/>
    <cellStyle name="Total 7 2 4" xfId="5974" xr:uid="{52565D75-3D58-42FC-99B6-65DFD9D30AA7}"/>
    <cellStyle name="Total 7 2 5" xfId="7212" xr:uid="{DA187E63-68B0-4AFE-8873-5ACB2B52BABA}"/>
    <cellStyle name="Total 7 2 6" xfId="7384" xr:uid="{E0464CE4-2737-4773-971C-7A13481E68D1}"/>
    <cellStyle name="Total 7 3" xfId="4555" xr:uid="{D900117A-A96E-4685-9740-1203A08FB304}"/>
    <cellStyle name="Total 7 4" xfId="6187" xr:uid="{7A51C0D4-DDA0-49A0-BF2F-312BC6332710}"/>
    <cellStyle name="Total 7 4 2" xfId="6524" xr:uid="{98BE4FD2-2AF4-4A45-B547-E48DAF7CC538}"/>
    <cellStyle name="Total 7 5" xfId="5251" xr:uid="{F880E3AC-78C9-425E-84F3-B21EC800F1A6}"/>
    <cellStyle name="Total 7 6" xfId="5230" xr:uid="{6AA7FAF1-033D-4ABD-9109-F00AC474B61D}"/>
    <cellStyle name="Total 7 7" xfId="6950" xr:uid="{0779270B-8740-48F2-AE13-592196C8890F}"/>
    <cellStyle name="Total 8" xfId="1227" xr:uid="{20C2206E-EE6B-41FC-B9DF-41FEFB03C093}"/>
    <cellStyle name="Total 8 2" xfId="3136" xr:uid="{0AE4FB88-C766-4F1E-9527-763497A97BB2}"/>
    <cellStyle name="Total 8 2 2" xfId="6339" xr:uid="{58386CFC-3566-4AFA-BB71-67D775E48B04}"/>
    <cellStyle name="Total 8 2 2 2" xfId="6676" xr:uid="{954D191E-EEAB-4973-8F97-174ED7EB60BE}"/>
    <cellStyle name="Total 8 2 3" xfId="5650" xr:uid="{F02066CA-DA8A-4487-842E-3A82A41B6284}"/>
    <cellStyle name="Total 8 2 4" xfId="5029" xr:uid="{5853D00C-00A0-4816-842D-2E50A62E3490}"/>
    <cellStyle name="Total 8 2 5" xfId="7213" xr:uid="{52527DB4-92E3-4128-9100-FC902D6F42B4}"/>
    <cellStyle name="Total 8 2 6" xfId="7377" xr:uid="{1A4C3235-23CD-4956-9183-407ACFEE7E34}"/>
    <cellStyle name="Total 8 3" xfId="4556" xr:uid="{65C73484-13AE-465E-A660-4420FA5E03B9}"/>
    <cellStyle name="Total 8 4" xfId="6188" xr:uid="{F9B43229-9E60-4D5E-AD2C-2EB89C387C6B}"/>
    <cellStyle name="Total 8 4 2" xfId="6525" xr:uid="{D43D8C4C-9132-4A62-90A6-E1DF74F05E0B}"/>
    <cellStyle name="Total 8 5" xfId="5252" xr:uid="{8406532B-2C62-4AF9-929D-ED89E942A045}"/>
    <cellStyle name="Total 8 6" xfId="5480" xr:uid="{F46EA1B9-67D3-474B-B7AF-8DC2FAEDDAFB}"/>
    <cellStyle name="Total 8 7" xfId="7433" xr:uid="{3B6F3D1D-AC56-479F-A19E-80B751A44030}"/>
    <cellStyle name="Total 9" xfId="1228" xr:uid="{16A5DEFF-46A5-452E-B1A6-98096D367C5F}"/>
    <cellStyle name="Total 9 2" xfId="3137" xr:uid="{EA8C50FD-8E09-46DD-A13E-FD3A92821BAE}"/>
    <cellStyle name="Total 9 2 2" xfId="6340" xr:uid="{41010229-0CF2-40C6-8162-88865C247D3C}"/>
    <cellStyle name="Total 9 2 2 2" xfId="6677" xr:uid="{8B43E1AC-2038-4653-93B9-4B8152C8D959}"/>
    <cellStyle name="Total 9 2 3" xfId="5651" xr:uid="{4CCB85EC-B68D-4378-9CFE-60BE931A4DC5}"/>
    <cellStyle name="Total 9 2 4" xfId="5973" xr:uid="{152FD329-602A-4A85-BEE0-6A5F895C66F5}"/>
    <cellStyle name="Total 9 2 5" xfId="7214" xr:uid="{218574B8-98E4-4412-AFA1-69A645301E52}"/>
    <cellStyle name="Total 9 2 6" xfId="7387" xr:uid="{32E3E0F5-E556-4FAB-96F4-5CDA82D78203}"/>
    <cellStyle name="Total 9 3" xfId="4557" xr:uid="{E1B2354B-725F-4076-A644-FEDA1E63E72E}"/>
    <cellStyle name="Total 9 4" xfId="6189" xr:uid="{A102D369-AE6B-4FAF-97D5-3F6DEC515931}"/>
    <cellStyle name="Total 9 4 2" xfId="6526" xr:uid="{2C2DF16E-C92E-4C82-9A96-FFC51D7F053C}"/>
    <cellStyle name="Total 9 5" xfId="5253" xr:uid="{6FAD6F71-AE03-422D-8496-B8D3669BAF24}"/>
    <cellStyle name="Total 9 6" xfId="5481" xr:uid="{1562CB18-6B9C-46CD-A754-C01C836CB4CD}"/>
    <cellStyle name="Total 9 7" xfId="6937" xr:uid="{4C7100CE-621E-48B8-8E1B-D879E58323B9}"/>
    <cellStyle name="Tusental (0)_pldt" xfId="1638" xr:uid="{F4F6B186-BB93-49DB-8D99-28D9DAC845FC}"/>
    <cellStyle name="Tusental_A-listan (fixad)" xfId="1639" xr:uid="{6C42D736-2607-4981-B8E6-6D87C4E21B67}"/>
    <cellStyle name="Value" xfId="1481" xr:uid="{698F1D8B-439D-4527-8E79-89392CFA26C7}"/>
    <cellStyle name="Value 2" xfId="2867" xr:uid="{001E4E65-CBE5-4465-B3DE-54843C6C3B93}"/>
    <cellStyle name="Value 2 2" xfId="3200" xr:uid="{1600EEB8-D7F9-46BD-B44F-2943A035C2FE}"/>
    <cellStyle name="Value 2 2 2" xfId="6395" xr:uid="{1F5CC3B3-EBFC-40D3-A1B0-DFB9490DF3DC}"/>
    <cellStyle name="Value 2 2 2 2" xfId="6732" xr:uid="{57864B20-4D3D-44AF-A6F0-261CDD953680}"/>
    <cellStyle name="Value 2 2 3" xfId="5709" xr:uid="{865D750F-42D6-408B-88A6-C03B6052FA1E}"/>
    <cellStyle name="Value 2 2 4" xfId="5945" xr:uid="{425EC203-D759-4456-AF7B-A658927CA493}"/>
    <cellStyle name="Value 2 2 5" xfId="7269" xr:uid="{00D9C3B7-DDEF-4872-AF42-94392C80790D}"/>
    <cellStyle name="Value 2 2 6" xfId="7417" xr:uid="{921D4F66-C28F-4609-A4DF-0E3A23A71DFA}"/>
    <cellStyle name="Value 2 3" xfId="5475" xr:uid="{4C146F5F-1274-44EC-A614-FED84C7F474F}"/>
    <cellStyle name="Value 2 4" xfId="6038" xr:uid="{F6E7746F-4592-43E4-B3BF-0EE316D84886}"/>
    <cellStyle name="Value 2 5" xfId="6897" xr:uid="{275E374D-94E5-42B7-9203-83296F5ABE93}"/>
    <cellStyle name="Value 3" xfId="3030" xr:uid="{6DCA69E7-AE1B-453F-BD3B-1B389142426E}"/>
    <cellStyle name="Value 3 2" xfId="3243" xr:uid="{5E32EA1D-1BC1-4EAB-A3A5-40DA009206BE}"/>
    <cellStyle name="Value 3 2 2" xfId="6437" xr:uid="{8F6CF2A6-CC7D-434C-8E58-405D0160958E}"/>
    <cellStyle name="Value 3 2 2 2" xfId="6774" xr:uid="{6B314B14-AA4D-4FAF-A303-CE4C8F761A77}"/>
    <cellStyle name="Value 3 2 3" xfId="5751" xr:uid="{9B74587B-C980-4A77-8D33-2A580AA7469C}"/>
    <cellStyle name="Value 3 2 4" xfId="5922" xr:uid="{BFE84613-C20A-42EE-A851-D0DAB0F1031E}"/>
    <cellStyle name="Value 3 2 5" xfId="7311" xr:uid="{DEE15428-CE1F-46CA-B3E4-85E1634A328E}"/>
    <cellStyle name="Value 3 2 6" xfId="7394" xr:uid="{BBC5F521-C0B7-4418-96EF-3D2D700DE8E8}"/>
    <cellStyle name="Value 3 3" xfId="6273" xr:uid="{C5C26F48-BB33-4C9D-9844-A26766012B24}"/>
    <cellStyle name="Value 3 3 2" xfId="6610" xr:uid="{9C515E4A-5CCD-43B5-8349-01DBB129DC11}"/>
    <cellStyle name="Value 3 4" xfId="5562" xr:uid="{0B0373E7-5079-4A4C-91AD-46AF315761C2}"/>
    <cellStyle name="Value 3 5" xfId="6137" xr:uid="{D8D4B712-8D5B-4D39-A530-C60EF139D3B5}"/>
    <cellStyle name="Value 3 6" xfId="7141" xr:uid="{8783072A-8275-411F-9118-1ADA4E4FFDA6}"/>
    <cellStyle name="Value 3 7" xfId="7359" xr:uid="{242349C5-0F12-405C-A3D8-C2CB0C5A514B}"/>
    <cellStyle name="Value 4" xfId="5324" xr:uid="{B3195A11-0A1A-4B01-B496-64FB89F46DEC}"/>
    <cellStyle name="Value 5" xfId="4933" xr:uid="{65C5149D-97C6-4817-A854-2B89A34D81F2}"/>
    <cellStyle name="Valuta (0)_pldt" xfId="1640" xr:uid="{A6177A5F-F554-45A0-963E-A64527BEE6DC}"/>
    <cellStyle name="Valuta_NPV" xfId="1641" xr:uid="{2FF85527-A382-4C54-8088-B4FB152470F3}"/>
    <cellStyle name="Währung [0]_AR-Bilanzen9901" xfId="1642" xr:uid="{DAEE34BF-704C-4335-B267-3D97A0140224}"/>
    <cellStyle name="Währung_AR-Bilanzen9901" xfId="1643" xr:uid="{CFDFFA9F-BA88-4F25-8903-03B58ACCA3BB}"/>
    <cellStyle name="Warning Text 10" xfId="1229" xr:uid="{56C1E6D0-597D-48F1-A1CA-A8E20D708CE6}"/>
    <cellStyle name="Warning Text 10 2" xfId="4559" xr:uid="{3855DE71-278A-443C-BFB6-C8B871796EF8}"/>
    <cellStyle name="Warning Text 11" xfId="1230" xr:uid="{F81054E7-8668-4F14-BC50-6DA23954C1CC}"/>
    <cellStyle name="Warning Text 11 2" xfId="4560" xr:uid="{CF975199-E310-42D4-B5DB-C19CDB3BBD18}"/>
    <cellStyle name="Warning Text 12" xfId="1231" xr:uid="{06B5445E-F1F9-4830-B47E-80F118B8B85C}"/>
    <cellStyle name="Warning Text 12 2" xfId="4561" xr:uid="{8867E4BE-D4AB-4063-B591-7E5242F1E14D}"/>
    <cellStyle name="Warning Text 13" xfId="1232" xr:uid="{20334316-429B-4EF0-A173-7DDE6E034FC5}"/>
    <cellStyle name="Warning Text 13 2" xfId="4562" xr:uid="{48DB013A-DCE1-40D8-B241-51574AC97BBD}"/>
    <cellStyle name="Warning Text 14" xfId="1233" xr:uid="{8E232A5B-7822-4B88-A62A-B3F285FE8221}"/>
    <cellStyle name="Warning Text 14 2" xfId="4563" xr:uid="{14E3CBCA-63A7-4A22-B9EC-DEA55457B5BE}"/>
    <cellStyle name="Warning Text 15" xfId="1358" xr:uid="{0675256E-7ADC-491A-ABF7-F36A213C9A1B}"/>
    <cellStyle name="Warning Text 16" xfId="4564" xr:uid="{B8B7EC10-9A0B-44BE-AA5E-D52B3C4C364F}"/>
    <cellStyle name="Warning Text 17" xfId="4565" xr:uid="{94350601-BC94-48B9-9DF6-A30DB1EBAEFD}"/>
    <cellStyle name="Warning Text 18" xfId="4566" xr:uid="{39302382-4ADB-4CCC-AC38-F07454B8E58F}"/>
    <cellStyle name="Warning Text 19" xfId="4567" xr:uid="{E2AA9E88-E4CD-400E-8448-B029E0CCD914}"/>
    <cellStyle name="Warning Text 2" xfId="1234" xr:uid="{2A3593F7-BA17-44FD-A63E-E187B66A600E}"/>
    <cellStyle name="Warning Text 2 2" xfId="4852" xr:uid="{0B0A502B-E3EA-4A48-B1C4-18B795CF337A}"/>
    <cellStyle name="Warning Text 2 3" xfId="4568" xr:uid="{15319093-7613-4F10-B00F-7594C7821252}"/>
    <cellStyle name="Warning Text 20" xfId="4569" xr:uid="{C557248D-803C-471A-9949-1FB9034C1216}"/>
    <cellStyle name="Warning Text 21" xfId="4570" xr:uid="{3EA3FD57-CBE8-4AEE-BE33-66F153866A4E}"/>
    <cellStyle name="Warning Text 21 2" xfId="4571" xr:uid="{99097258-FEAE-45BA-A21C-DDC17FE454F1}"/>
    <cellStyle name="Warning Text 22" xfId="4572" xr:uid="{84D42DBE-1BEC-4C17-93CC-A9D2277D9B54}"/>
    <cellStyle name="Warning Text 22 2" xfId="4853" xr:uid="{EF0EDBDA-47CC-457D-8482-495C426DBD14}"/>
    <cellStyle name="Warning Text 23" xfId="4558" xr:uid="{8D43B1D1-14DB-4591-A725-C69E3B9806F5}"/>
    <cellStyle name="Warning Text 24" xfId="4854" xr:uid="{36097604-64F3-4C01-8633-FD4B3CBD2A6D}"/>
    <cellStyle name="Warning Text 25" xfId="4855" xr:uid="{7748097E-9157-47F8-A7F8-1CE54708E376}"/>
    <cellStyle name="Warning Text 26" xfId="3471" xr:uid="{82741980-FDF9-4DBD-AD38-3919A1A01FF1}"/>
    <cellStyle name="Warning Text 3" xfId="1235" xr:uid="{1418C9C6-4DC3-4452-9409-957C4118D4B6}"/>
    <cellStyle name="Warning Text 3 2" xfId="4573" xr:uid="{814BC6CF-DE15-45AB-8A41-D9999A3D7FAB}"/>
    <cellStyle name="Warning Text 4" xfId="1236" xr:uid="{E57787C0-9913-40D1-8064-DD6160C64411}"/>
    <cellStyle name="Warning Text 4 2" xfId="4574" xr:uid="{0CCF6954-BCC7-4AF2-BEC8-E882B1E85D14}"/>
    <cellStyle name="Warning Text 5" xfId="1237" xr:uid="{45570C30-CD1A-4104-94D4-E9A9176E5D11}"/>
    <cellStyle name="Warning Text 5 2" xfId="4575" xr:uid="{88BFFC3C-C321-42D4-AA93-32A8FA34A1F8}"/>
    <cellStyle name="Warning Text 6" xfId="1238" xr:uid="{6EEB5876-D34F-4B27-BA99-58C6A59162CE}"/>
    <cellStyle name="Warning Text 6 2" xfId="4576" xr:uid="{2F19C404-AA00-4DCE-A13D-3DE22EE2BAE4}"/>
    <cellStyle name="Warning Text 7" xfId="1239" xr:uid="{FA8D7F26-DD39-4B3F-B7C3-D661BA14FF47}"/>
    <cellStyle name="Warning Text 7 2" xfId="4577" xr:uid="{6ADF18AB-50FC-4CF8-A0E4-2C9158338F5F}"/>
    <cellStyle name="Warning Text 8" xfId="1240" xr:uid="{9CE4F4F1-88A2-4FD0-BF51-D72721AE07CB}"/>
    <cellStyle name="Warning Text 8 2" xfId="4578" xr:uid="{91713BAE-61D7-4D33-86EA-8C8016585D6D}"/>
    <cellStyle name="Warning Text 9" xfId="1241" xr:uid="{270AE3CB-9051-4626-B036-08C0BB128486}"/>
    <cellStyle name="Warning Text 9 2" xfId="4579" xr:uid="{DC9FF51B-83EC-4200-AA5A-3047F8BD10EA}"/>
    <cellStyle name="WHead - Style2" xfId="1644" xr:uid="{637A4BDE-6747-45CD-8269-F9A3A4462EEF}"/>
    <cellStyle name="WHead - Style2 2" xfId="3021" xr:uid="{63304DC9-1349-4BFA-8608-2865039844D6}"/>
    <cellStyle name="WHead - Style2 2 2" xfId="3234" xr:uid="{AABDC03F-C5F5-4236-8453-890CECBF79B9}"/>
    <cellStyle name="WHead - Style2 3" xfId="3080" xr:uid="{966B082C-6D12-4F56-8342-E61B3A566A05}"/>
    <cellStyle name="WHead - Style2 3 2" xfId="3247" xr:uid="{1093EC90-979D-44A7-B1FE-929CCE8BAD54}"/>
    <cellStyle name="YY.MM" xfId="1482" xr:uid="{2CA7B603-834A-4714-9A93-CF093EEA9B21}"/>
    <cellStyle name="YY.MM 2" xfId="3162" xr:uid="{B216E369-8E6B-4EE6-A95B-C18629FCBEEB}"/>
    <cellStyle name="YY.MM 2 2" xfId="6357" xr:uid="{2417B49A-FC94-4CE8-B14B-7F7B3BBD22E5}"/>
    <cellStyle name="YY.MM 2 2 2" xfId="6694" xr:uid="{A376AD9B-AC12-42E6-AA90-B89511B73133}"/>
    <cellStyle name="YY.MM 2 3" xfId="5671" xr:uid="{52C02423-942B-4622-ACF3-5533CDED03E7}"/>
    <cellStyle name="YY.MM 2 4" xfId="5964" xr:uid="{7C7C33BF-66A2-4F3F-98F5-C6595035AAC7}"/>
    <cellStyle name="YY.MM 2 5" xfId="7231" xr:uid="{FD245AFD-E431-4DDF-B4F2-1810507C0181}"/>
    <cellStyle name="YY.MM 2 6" xfId="7332" xr:uid="{A1C27F55-E718-443B-9DAA-37272C14F916}"/>
    <cellStyle name="YY.MM 3" xfId="5325" xr:uid="{54ABC287-A497-4D9A-B9C2-CB6487D93469}"/>
    <cellStyle name="YY.MM 4" xfId="5354" xr:uid="{B4B57AD5-38EE-447A-AD66-642BD1E1F172}"/>
    <cellStyle name="パーセント 2" xfId="4580" xr:uid="{96D9923D-33E9-47B7-9A48-F65BE850B44B}"/>
    <cellStyle name="เครื่องหมายเปอร์เซ็นต์_Book2" xfId="1289" xr:uid="{E057CB66-7FF8-430F-ADD8-EEC1336972FB}"/>
    <cellStyle name="เครื่องหมายจุลภาค [0]_A,JJ" xfId="1645" xr:uid="{9ACC306F-8881-4CD4-981D-C23124422444}"/>
    <cellStyle name="เครื่องหมายจุลภาค 10" xfId="1245" xr:uid="{A01D0690-118A-473D-8C06-75E126B96060}"/>
    <cellStyle name="เครื่องหมายจุลภาค 10 2" xfId="5255" xr:uid="{372615AD-4E41-453C-8094-A6877F187F4E}"/>
    <cellStyle name="เครื่องหมายจุลภาค 11" xfId="1646" xr:uid="{B33361F5-E9AB-4C33-972F-CBCF2EBAAEBA}"/>
    <cellStyle name="เครื่องหมายจุลภาค 11 2" xfId="1647" xr:uid="{B89A5963-04C6-4B2F-9CA5-C65266E26C2A}"/>
    <cellStyle name="เครื่องหมายจุลภาค 11 3" xfId="5361" xr:uid="{25E3E8CE-79E8-42F2-8CF4-20A46C39D0F1}"/>
    <cellStyle name="เครื่องหมายจุลภาค 12" xfId="1648" xr:uid="{53228268-A32C-422A-A2A8-F52EE06633BE}"/>
    <cellStyle name="เครื่องหมายจุลภาค 12 2" xfId="5362" xr:uid="{CE8D52F5-9B7F-48BE-9556-F58DCD899D8F}"/>
    <cellStyle name="เครื่องหมายจุลภาค 13" xfId="1649" xr:uid="{25130C9F-BF6F-4E78-8F35-E48E6E7F8A9D}"/>
    <cellStyle name="เครื่องหมายจุลภาค 13 2" xfId="5363" xr:uid="{9F87BF04-5849-4DA4-8729-493CA00D6F95}"/>
    <cellStyle name="เครื่องหมายจุลภาค 14" xfId="1650" xr:uid="{66E58203-B4E6-4F08-A800-6898D8B334F2}"/>
    <cellStyle name="เครื่องหมายจุลภาค 14 2" xfId="1651" xr:uid="{433F16E4-D878-419E-B1B3-0D8E47DB252B}"/>
    <cellStyle name="เครื่องหมายจุลภาค 14 2 2" xfId="5365" xr:uid="{06070D25-47A6-4AF3-BB3B-CFC5E2D45B3B}"/>
    <cellStyle name="เครื่องหมายจุลภาค 14 3" xfId="5364" xr:uid="{C109B580-164E-4102-817C-C3260B018BE0}"/>
    <cellStyle name="เครื่องหมายจุลภาค 15" xfId="1652" xr:uid="{5B12950A-3555-48BC-BE52-948BAB19525F}"/>
    <cellStyle name="เครื่องหมายจุลภาค 15 2" xfId="5366" xr:uid="{DEAD1060-1B4E-4B0B-B76C-7B4613C7127D}"/>
    <cellStyle name="เครื่องหมายจุลภาค 16" xfId="1653" xr:uid="{894AB9B5-CCCD-4337-AC67-4362369D7E03}"/>
    <cellStyle name="เครื่องหมายจุลภาค 16 2" xfId="5367" xr:uid="{C7FEA4FC-8ACA-4A47-B083-4E75B2B7F00F}"/>
    <cellStyle name="เครื่องหมายจุลภาค 17" xfId="1654" xr:uid="{5BF4699D-CC62-44CB-A3F9-246807EACF27}"/>
    <cellStyle name="เครื่องหมายจุลภาค 17 2" xfId="5368" xr:uid="{E48009AA-8778-435C-A871-95C78BA32C3B}"/>
    <cellStyle name="เครื่องหมายจุลภาค 18" xfId="1655" xr:uid="{735BC216-43DF-4D83-AAB4-E18E10AF60F6}"/>
    <cellStyle name="เครื่องหมายจุลภาค 19" xfId="1656" xr:uid="{BA7183E3-B374-478F-AEAD-881747A3E6E0}"/>
    <cellStyle name="เครื่องหมายจุลภาค 19 2" xfId="5369" xr:uid="{9CDAEC53-AEA8-42EE-B28E-A0BA48AA3577}"/>
    <cellStyle name="เครื่องหมายจุลภาค 2" xfId="1246" xr:uid="{4F5D5411-C9E5-46C1-8C5E-692D580DA371}"/>
    <cellStyle name="เครื่องหมายจุลภาค 2 2" xfId="1247" xr:uid="{EC0D6C3E-D5F1-43EE-B757-D36D5DDD2C35}"/>
    <cellStyle name="เครื่องหมายจุลภาค 2 2 2" xfId="2918" xr:uid="{71A33A3A-1C72-4CE5-A5FB-B3AC7059D512}"/>
    <cellStyle name="เครื่องหมายจุลภาค 2 2 2 2" xfId="5490" xr:uid="{CF67E94D-3A5F-4DF4-9E12-5D6C5B564BB9}"/>
    <cellStyle name="เครื่องหมายจุลภาค 2 2 3" xfId="5257" xr:uid="{40065B74-AB2D-4B5F-BB5F-370ACBF49B43}"/>
    <cellStyle name="เครื่องหมายจุลภาค 2 3" xfId="1248" xr:uid="{835D28D9-39A7-4AAB-8471-E803601A926F}"/>
    <cellStyle name="เครื่องหมายจุลภาค 2 3 2" xfId="5258" xr:uid="{72099249-095F-4D39-A578-7960867C8DCA}"/>
    <cellStyle name="เครื่องหมายจุลภาค 2 4" xfId="1249" xr:uid="{0E5A21FC-7ACB-4844-82D6-DA497B366178}"/>
    <cellStyle name="เครื่องหมายจุลภาค 2 4 2" xfId="5259" xr:uid="{D508A25A-7D9A-4C44-8233-97D0783B5CB8}"/>
    <cellStyle name="เครื่องหมายจุลภาค 2 5" xfId="1250" xr:uid="{1D34D55A-E3F3-42A4-B43C-7A9ECC58D3A1}"/>
    <cellStyle name="เครื่องหมายจุลภาค 2 5 2" xfId="1251" xr:uid="{A556454A-07D0-4DD5-A1B6-4687E1C02E4F}"/>
    <cellStyle name="เครื่องหมายจุลภาค 2 5 2 2" xfId="2922" xr:uid="{6AC40A57-D694-4A44-A7F0-0B10E24398EB}"/>
    <cellStyle name="เครื่องหมายจุลภาค 2 5 3" xfId="2921" xr:uid="{C86847D7-5112-4528-8434-92C615BB14BB}"/>
    <cellStyle name="เครื่องหมายจุลภาค 2 6" xfId="2917" xr:uid="{8A2D3C82-1322-41D3-AAA6-AE1E6247A837}"/>
    <cellStyle name="เครื่องหมายจุลภาค 2 6 2" xfId="5489" xr:uid="{5ACEC179-CBC4-41FF-96A4-98014AA5BAFD}"/>
    <cellStyle name="เครื่องหมายจุลภาค 2 7" xfId="4856" xr:uid="{83A8857F-ED2E-4FBB-99A1-6E05D25B4833}"/>
    <cellStyle name="เครื่องหมายจุลภาค 2 8" xfId="5256" xr:uid="{AFE24DB3-D117-4395-A14C-469A3E339FAB}"/>
    <cellStyle name="เครื่องหมายจุลภาค 2_Copy of UOB S 36.1 LEAD จุ๋ม" xfId="1252" xr:uid="{41595ACF-AD10-47F4-A7C6-C4140E935D26}"/>
    <cellStyle name="เครื่องหมายจุลภาค 20" xfId="1657" xr:uid="{B497F991-48FD-4170-8A04-DE285C982C9E}"/>
    <cellStyle name="เครื่องหมายจุลภาค 20 2" xfId="5370" xr:uid="{B8E19EBB-87FF-449F-A8CE-7D816A05339D}"/>
    <cellStyle name="เครื่องหมายจุลภาค 21" xfId="1658" xr:uid="{F941E744-D5D6-4ADB-9C4B-F9A3E3572F1F}"/>
    <cellStyle name="เครื่องหมายจุลภาค 21 2" xfId="5371" xr:uid="{8FBE4B12-999E-4633-872D-418AA68C2E60}"/>
    <cellStyle name="เครื่องหมายจุลภาค 22" xfId="1659" xr:uid="{C5E6B781-12EA-4A9D-89CE-6D98B16BE12D}"/>
    <cellStyle name="เครื่องหมายจุลภาค 22 2" xfId="5372" xr:uid="{14BC2195-32BD-407F-8AF0-80824D792FC5}"/>
    <cellStyle name="เครื่องหมายจุลภาค 23" xfId="1660" xr:uid="{4F6D9DA0-C1D5-48EF-8D9B-86FE950F95A6}"/>
    <cellStyle name="เครื่องหมายจุลภาค 23 2" xfId="5373" xr:uid="{A8AE76E9-2EF2-4C18-8DBB-55B648873C83}"/>
    <cellStyle name="เครื่องหมายจุลภาค 24" xfId="1661" xr:uid="{D755A6C7-74A4-426F-96A2-C164A04F74C4}"/>
    <cellStyle name="เครื่องหมายจุลภาค 25" xfId="1662" xr:uid="{1309E6CB-4141-45D7-A4D2-C2AD74FC2E2B}"/>
    <cellStyle name="เครื่องหมายจุลภาค 26" xfId="1663" xr:uid="{00976913-9C63-4C7F-AA71-0BCE36BD9378}"/>
    <cellStyle name="เครื่องหมายจุลภาค 27" xfId="1664" xr:uid="{EFDB65FB-7760-47EE-814F-813DF987738B}"/>
    <cellStyle name="เครื่องหมายจุลภาค 28" xfId="1665" xr:uid="{2EF70934-1465-45FB-814D-1D8792D8092D}"/>
    <cellStyle name="เครื่องหมายจุลภาค 29" xfId="1666" xr:uid="{5068BCAB-5574-4AAD-B597-629911E16055}"/>
    <cellStyle name="เครื่องหมายจุลภาค 29 2" xfId="5374" xr:uid="{74676792-4EE1-4FF6-9EBA-03F743261E84}"/>
    <cellStyle name="เครื่องหมายจุลภาค 3" xfId="1253" xr:uid="{4908B6EE-9D8B-438C-8B39-DC9E9A70CEA8}"/>
    <cellStyle name="เครื่องหมายจุลภาค 3 2" xfId="1254" xr:uid="{423B1B99-8DE8-486F-B0DF-9E025928E849}"/>
    <cellStyle name="เครื่องหมายจุลภาค 3 2 2" xfId="1255" xr:uid="{8B90A0BF-23F0-4651-991B-36AAAA1F4CDE}"/>
    <cellStyle name="เครื่องหมายจุลภาค 3 2 2 2" xfId="2925" xr:uid="{03865E96-03C8-479C-A3AD-ED7C1D52B083}"/>
    <cellStyle name="เครื่องหมายจุลภาค 3 2 2 2 2" xfId="5495" xr:uid="{83FB178F-2792-402D-ABF9-6B9B77AC1D0D}"/>
    <cellStyle name="เครื่องหมายจุลภาค 3 2 2 3" xfId="5262" xr:uid="{0D0EB129-97A9-4830-B8A3-890C63F98023}"/>
    <cellStyle name="เครื่องหมายจุลภาค 3 2 3" xfId="2924" xr:uid="{E8249C9B-4122-427D-87E1-766512B00322}"/>
    <cellStyle name="เครื่องหมายจุลภาค 3 2 3 2" xfId="5494" xr:uid="{B84B5DA5-FE9E-43B7-97E0-6D4896E15687}"/>
    <cellStyle name="เครื่องหมายจุลภาค 3 2 4" xfId="5261" xr:uid="{573C9EBD-3111-4E0B-A0F6-B92ED19F7C57}"/>
    <cellStyle name="เครื่องหมายจุลภาค 3 3" xfId="1667" xr:uid="{06D6D2E7-484D-4300-BAA6-754C23111C8F}"/>
    <cellStyle name="เครื่องหมายจุลภาค 3 3 2" xfId="5375" xr:uid="{79EBE3E8-2A32-48E3-9E09-43640343134D}"/>
    <cellStyle name="เครื่องหมายจุลภาค 3 4" xfId="1668" xr:uid="{19809ADA-FCE9-467E-9DC9-93EC9B0F33C4}"/>
    <cellStyle name="เครื่องหมายจุลภาค 3 4 2" xfId="5376" xr:uid="{F9690D66-9CC6-4048-A0F1-814D2D9EC3B2}"/>
    <cellStyle name="เครื่องหมายจุลภาค 3 5" xfId="2923" xr:uid="{890B9CA5-C7D4-4F16-A8B7-1BD075554343}"/>
    <cellStyle name="เครื่องหมายจุลภาค 3 5 2" xfId="5493" xr:uid="{74904ECB-D37D-442D-93BF-69FA57BBBE61}"/>
    <cellStyle name="เครื่องหมายจุลภาค 3 6" xfId="5260" xr:uid="{3348D0C2-B42E-4AFB-8FC4-BF4279A36DE7}"/>
    <cellStyle name="เครื่องหมายจุลภาค 3_Copy of UOB S 36.1 LEAD จุ๋ม" xfId="1256" xr:uid="{5B5BE397-CABF-40EA-AD11-0D1FBC0C8B00}"/>
    <cellStyle name="เครื่องหมายจุลภาค 30" xfId="1669" xr:uid="{4C99625B-B603-4116-8E58-6E6237CF3B10}"/>
    <cellStyle name="เครื่องหมายจุลภาค 31" xfId="1670" xr:uid="{A7EFD7CB-B89C-44E5-83F7-87AA5D601C98}"/>
    <cellStyle name="เครื่องหมายจุลภาค 32" xfId="1671" xr:uid="{31C67F0F-ECF9-4FB6-8412-20E7A690E6A5}"/>
    <cellStyle name="เครื่องหมายจุลภาค 33" xfId="1672" xr:uid="{F88C3056-D7D1-4794-ACC9-EEA2ECDAAA5C}"/>
    <cellStyle name="เครื่องหมายจุลภาค 33 2" xfId="5377" xr:uid="{BCF2A305-6A95-48A6-BFB0-1E37BE777D20}"/>
    <cellStyle name="เครื่องหมายจุลภาค 34" xfId="1673" xr:uid="{0DB251BC-A0B2-4D2D-9233-274573C7D7FF}"/>
    <cellStyle name="เครื่องหมายจุลภาค 34 2" xfId="5378" xr:uid="{1F98C9CC-1F43-4018-B872-0495AACE096D}"/>
    <cellStyle name="เครื่องหมายจุลภาค 35" xfId="1674" xr:uid="{5646EA51-7C43-4188-8DA7-4803553BE728}"/>
    <cellStyle name="เครื่องหมายจุลภาค 36" xfId="1675" xr:uid="{FF35C88C-E93F-4C7B-A650-FA78D0E6ED83}"/>
    <cellStyle name="เครื่องหมายจุลภาค 37" xfId="1676" xr:uid="{52898295-2780-484A-8CF6-1A57B322CA64}"/>
    <cellStyle name="เครื่องหมายจุลภาค 38" xfId="1677" xr:uid="{1EA847AF-2889-4514-A4F2-F930914D1E80}"/>
    <cellStyle name="เครื่องหมายจุลภาค 39" xfId="1678" xr:uid="{1B80A2CB-9F0A-47D9-B910-5FC81B482B4A}"/>
    <cellStyle name="เครื่องหมายจุลภาค 4" xfId="1257" xr:uid="{E07BDF2F-B8B1-49BF-BB1F-CCAF6FAB48A1}"/>
    <cellStyle name="เครื่องหมายจุลภาค 4 2" xfId="1258" xr:uid="{4C938BC9-A8F3-4B12-B187-052B32F4974B}"/>
    <cellStyle name="เครื่องหมายจุลภาค 4 2 2" xfId="2927" xr:uid="{873C5BE4-EBD0-4044-8292-B0F6E68D5B6B}"/>
    <cellStyle name="เครื่องหมายจุลภาค 4 2 2 2" xfId="5497" xr:uid="{4947C66F-EC2A-4E46-8B29-1AF07E7BDFA4}"/>
    <cellStyle name="เครื่องหมายจุลภาค 4 2 3" xfId="5264" xr:uid="{B9CF2C59-F71D-4327-BD24-05F35D5C1416}"/>
    <cellStyle name="เครื่องหมายจุลภาค 4 3" xfId="1679" xr:uid="{E49F156D-1DA2-4A71-8C87-090BA66D32DE}"/>
    <cellStyle name="เครื่องหมายจุลภาค 4 4" xfId="2926" xr:uid="{B9C58E2A-F651-4E0C-A3A5-395FDB0D39C4}"/>
    <cellStyle name="เครื่องหมายจุลภาค 4 4 2" xfId="5496" xr:uid="{A2153913-A684-4C60-9DD9-5F375B3C73EA}"/>
    <cellStyle name="เครื่องหมายจุลภาค 4 5" xfId="5263" xr:uid="{FC7FB5AC-8BD1-49AF-9871-79A669E11F44}"/>
    <cellStyle name="เครื่องหมายจุลภาค 4_IFEC Q2_Tuk" xfId="1680" xr:uid="{75FD606E-763E-4340-B908-5AB18031838B}"/>
    <cellStyle name="เครื่องหมายจุลภาค 40" xfId="1681" xr:uid="{D975899E-9806-4FB6-AFC3-CA8E1195C662}"/>
    <cellStyle name="เครื่องหมายจุลภาค 41" xfId="1682" xr:uid="{5009C6BA-32DF-409F-8EB3-786B4F015299}"/>
    <cellStyle name="เครื่องหมายจุลภาค 42" xfId="1683" xr:uid="{2F43B7FE-5004-4726-BF94-C6B594ED294E}"/>
    <cellStyle name="เครื่องหมายจุลภาค 43" xfId="1684" xr:uid="{125EB5D6-E14F-4C3D-90DC-F9923BB81095}"/>
    <cellStyle name="เครื่องหมายจุลภาค 43 2" xfId="5379" xr:uid="{7E49957E-D0EA-47F3-8885-7D3141485590}"/>
    <cellStyle name="เครื่องหมายจุลภาค 44" xfId="1685" xr:uid="{C592BDA5-BAE1-4D02-93C3-1E4199328D34}"/>
    <cellStyle name="เครื่องหมายจุลภาค 44 2" xfId="5380" xr:uid="{80FBB1BA-208D-4D7C-A374-0B95B9738947}"/>
    <cellStyle name="เครื่องหมายจุลภาค 45" xfId="1686" xr:uid="{23B93CAE-B33C-40A4-938D-92FE1BCA9663}"/>
    <cellStyle name="เครื่องหมายจุลภาค 45 2" xfId="5381" xr:uid="{90A92446-623C-4DEB-8E92-D6A65F689034}"/>
    <cellStyle name="เครื่องหมายจุลภาค 46" xfId="1687" xr:uid="{42B7B183-376B-4DED-BBD0-394B28E6088A}"/>
    <cellStyle name="เครื่องหมายจุลภาค 46 2" xfId="5382" xr:uid="{591C7C7E-E32D-4B20-83DF-E5FAC88643B7}"/>
    <cellStyle name="เครื่องหมายจุลภาค 49" xfId="1688" xr:uid="{1DB649D9-F538-4F29-A7FD-616E4039B4E5}"/>
    <cellStyle name="เครื่องหมายจุลภาค 5" xfId="1259" xr:uid="{9DEB2102-CB1B-4B94-B542-4540B5388B74}"/>
    <cellStyle name="เครื่องหมายจุลภาค 5 2" xfId="1260" xr:uid="{C964E649-B760-41AB-9A4B-B62264CB539F}"/>
    <cellStyle name="เครื่องหมายจุลภาค 5 2 2" xfId="5266" xr:uid="{2ED43426-C0EF-4C5A-9A8B-7B2D10DC6009}"/>
    <cellStyle name="เครื่องหมายจุลภาค 5 3" xfId="2928" xr:uid="{F318A452-D01A-4277-BE11-CB2626BA0E64}"/>
    <cellStyle name="เครื่องหมายจุลภาค 5 3 2" xfId="5498" xr:uid="{F1173026-9302-408D-A388-2BC62920BE78}"/>
    <cellStyle name="เครื่องหมายจุลภาค 5 4" xfId="5265" xr:uid="{18D975E9-2848-4EFB-B71E-DE5D135B7E14}"/>
    <cellStyle name="เครื่องหมายจุลภาค 5_Copy of UOB S 36.1 LEAD จุ๋ม" xfId="1261" xr:uid="{DEDA3594-13E8-48FB-A344-F2F8143BB163}"/>
    <cellStyle name="เครื่องหมายจุลภาค 6" xfId="1262" xr:uid="{3A6664F2-32A7-42C0-8EF4-910AADCEB2EB}"/>
    <cellStyle name="เครื่องหมายจุลภาค 6 10" xfId="2929" xr:uid="{2D2EDC8B-3EA2-40EC-9326-309EFF2E2493}"/>
    <cellStyle name="เครื่องหมายจุลภาค 6 10 2" xfId="5499" xr:uid="{F180BC27-BA4F-4DC3-8F85-0C6252DA0EAD}"/>
    <cellStyle name="เครื่องหมายจุลภาค 6 11" xfId="5267" xr:uid="{2C5C61F1-11E4-46A2-B473-8D2EEA26168A}"/>
    <cellStyle name="เครื่องหมายจุลภาค 6 2" xfId="1263" xr:uid="{54E10945-15C0-4994-AFBA-3393BBF9EFBA}"/>
    <cellStyle name="เครื่องหมายจุลภาค 6 2 2" xfId="2930" xr:uid="{BD50D3FB-0245-408C-97EF-54CACD531056}"/>
    <cellStyle name="เครื่องหมายจุลภาค 6 2 2 2" xfId="5500" xr:uid="{BBD85B5A-14D9-4156-9D1C-40A3BEE0E3E6}"/>
    <cellStyle name="เครื่องหมายจุลภาค 6 2 3" xfId="5268" xr:uid="{2DECE1D8-8E78-4C30-AD93-AF48FE18B0DC}"/>
    <cellStyle name="เครื่องหมายจุลภาค 6 3" xfId="1264" xr:uid="{D59EA136-7F13-4713-BA66-3D2AD49D6527}"/>
    <cellStyle name="เครื่องหมายจุลภาค 6 3 2" xfId="2931" xr:uid="{4A53CF8C-691B-4A3E-A8A0-79C4659B8724}"/>
    <cellStyle name="เครื่องหมายจุลภาค 6 3 2 2" xfId="5501" xr:uid="{5401A094-56B4-4BF7-B93F-A1BF79026C8B}"/>
    <cellStyle name="เครื่องหมายจุลภาค 6 3 3" xfId="5269" xr:uid="{78826B97-4E5B-486C-AFD6-8071D1B71F34}"/>
    <cellStyle name="เครื่องหมายจุลภาค 6 4" xfId="1265" xr:uid="{71E33BAB-9167-4E31-9765-BDCB51533ACD}"/>
    <cellStyle name="เครื่องหมายจุลภาค 6 4 2" xfId="2932" xr:uid="{EA03EBA7-8614-448F-A2BD-45DBE7124785}"/>
    <cellStyle name="เครื่องหมายจุลภาค 6 4 2 2" xfId="5502" xr:uid="{9F7C0B3F-4BA6-421D-9BC3-7E0095377BE1}"/>
    <cellStyle name="เครื่องหมายจุลภาค 6 4 3" xfId="5270" xr:uid="{8298C0B3-699C-4AB2-83B9-69FC6D4F06F5}"/>
    <cellStyle name="เครื่องหมายจุลภาค 6 5" xfId="1266" xr:uid="{5FE01FBE-A6EA-4953-BAC3-93A833D3795D}"/>
    <cellStyle name="เครื่องหมายจุลภาค 6 5 2" xfId="2933" xr:uid="{E36B8773-B65F-4B5E-BC42-F6331D13118C}"/>
    <cellStyle name="เครื่องหมายจุลภาค 6 5 2 2" xfId="5503" xr:uid="{56DD3CFD-285B-444B-8E80-99E172A48020}"/>
    <cellStyle name="เครื่องหมายจุลภาค 6 5 3" xfId="5271" xr:uid="{0E9E13FD-93FE-4D02-8AFF-1003388B6BA6}"/>
    <cellStyle name="เครื่องหมายจุลภาค 6 6" xfId="1267" xr:uid="{C8B47970-9811-4E5D-8194-6EBFB2825A86}"/>
    <cellStyle name="เครื่องหมายจุลภาค 6 6 2" xfId="2934" xr:uid="{15831643-FC84-4F8B-84B4-7D4DBFEB0838}"/>
    <cellStyle name="เครื่องหมายจุลภาค 6 6 2 2" xfId="5504" xr:uid="{6A082A05-81CB-4EEE-9AD0-283F03F6F504}"/>
    <cellStyle name="เครื่องหมายจุลภาค 6 6 3" xfId="5272" xr:uid="{E56466E1-9CAF-4A88-96E3-75A04BBCEF20}"/>
    <cellStyle name="เครื่องหมายจุลภาค 6 7" xfId="1268" xr:uid="{E65EF1E3-6167-4044-B892-CC83E042623A}"/>
    <cellStyle name="เครื่องหมายจุลภาค 6 7 2" xfId="2935" xr:uid="{AABF1F15-09AB-4083-8C5A-6E37ABC926D8}"/>
    <cellStyle name="เครื่องหมายจุลภาค 6 7 2 2" xfId="5505" xr:uid="{C1FFB16B-7586-4B45-82B6-529BC746F775}"/>
    <cellStyle name="เครื่องหมายจุลภาค 6 7 3" xfId="5273" xr:uid="{6F9F40C3-B8B0-49EC-AA2D-E6F3047DE9E2}"/>
    <cellStyle name="เครื่องหมายจุลภาค 6 8" xfId="1269" xr:uid="{71EF51DA-17E9-43DF-8E8D-9BA9388A9CB2}"/>
    <cellStyle name="เครื่องหมายจุลภาค 6 8 2" xfId="2936" xr:uid="{367411BB-CCC8-45B0-8E10-D9A45ABFABE9}"/>
    <cellStyle name="เครื่องหมายจุลภาค 6 8 2 2" xfId="5506" xr:uid="{777BC138-6D46-4529-A288-9ED34DE0ADB1}"/>
    <cellStyle name="เครื่องหมายจุลภาค 6 8 3" xfId="5274" xr:uid="{8C151ADE-FE47-4056-A589-D02FD02D26ED}"/>
    <cellStyle name="เครื่องหมายจุลภาค 6 9" xfId="1270" xr:uid="{D79CE200-47E8-4F3A-91D7-2F575D834C97}"/>
    <cellStyle name="เครื่องหมายจุลภาค 6 9 2" xfId="2937" xr:uid="{4717C8B6-7841-4914-9C6A-58D5249CB76A}"/>
    <cellStyle name="เครื่องหมายจุลภาค 6 9 2 2" xfId="5507" xr:uid="{2F8AE55C-F9E0-4EA5-A483-A49FA8990A11}"/>
    <cellStyle name="เครื่องหมายจุลภาค 6 9 3" xfId="5275" xr:uid="{09B5E6B8-0F65-4DDE-9379-632B2A8717A5}"/>
    <cellStyle name="เครื่องหมายจุลภาค 7" xfId="1271" xr:uid="{26F4370A-5C00-4496-BDA4-17A71015607A}"/>
    <cellStyle name="เครื่องหมายจุลภาค 7 2" xfId="1272" xr:uid="{2A00CE30-D204-4D84-912B-A1C42F4DBE60}"/>
    <cellStyle name="เครื่องหมายจุลภาค 7 2 2" xfId="2939" xr:uid="{0F82AB61-E607-4D41-8CC7-BA3A5244CE19}"/>
    <cellStyle name="เครื่องหมายจุลภาค 7 2 2 2" xfId="5509" xr:uid="{08DD2521-EE01-4FA9-AE54-B3BABC6118D8}"/>
    <cellStyle name="เครื่องหมายจุลภาค 7 2 3" xfId="5277" xr:uid="{CABD2259-B216-4C64-921C-1BCB5F8E3234}"/>
    <cellStyle name="เครื่องหมายจุลภาค 7 3" xfId="2938" xr:uid="{09C363B0-276A-4389-A852-8871E4AD86B7}"/>
    <cellStyle name="เครื่องหมายจุลภาค 7 3 2" xfId="5508" xr:uid="{31F5041B-9A12-4A9B-87C6-4ECA43317BF6}"/>
    <cellStyle name="เครื่องหมายจุลภาค 7 4" xfId="5276" xr:uid="{11C6C17D-14C2-4DFB-BB58-1F2EF3EA989F}"/>
    <cellStyle name="เครื่องหมายจุลภาค 7_Copy of UOB S 36.1 LEAD จุ๋ม" xfId="1273" xr:uid="{EEAE58F3-9E1F-461A-8991-66E7BB13F2FB}"/>
    <cellStyle name="เครื่องหมายจุลภาค 8" xfId="1274" xr:uid="{C810AB82-9EC3-431E-BD7E-BF7044C2A017}"/>
    <cellStyle name="เครื่องหมายจุลภาค 8 10" xfId="1275" xr:uid="{66E07832-2477-4F54-B2CC-B2A89B246539}"/>
    <cellStyle name="เครื่องหมายจุลภาค 8 10 2" xfId="2940" xr:uid="{6DBEE071-6542-4F47-B90E-05548CAEAE58}"/>
    <cellStyle name="เครื่องหมายจุลภาค 8 10 2 2" xfId="5510" xr:uid="{4DBAFCAF-23C9-4325-A1FB-1E7F1C3CB264}"/>
    <cellStyle name="เครื่องหมายจุลภาค 8 10 3" xfId="5279" xr:uid="{19DF1EAD-D0CD-48DB-850B-8F46F6C402F4}"/>
    <cellStyle name="เครื่องหมายจุลภาค 8 11" xfId="5278" xr:uid="{9D1D314A-C1C8-425F-8319-52D1E31EB627}"/>
    <cellStyle name="เครื่องหมายจุลภาค 8 2" xfId="1276" xr:uid="{A787B1B9-5913-4CAA-9E89-8CAE9BBA8E1A}"/>
    <cellStyle name="เครื่องหมายจุลภาค 8 2 2" xfId="2941" xr:uid="{C2C07C8C-4395-458F-BFDA-E365998AE36B}"/>
    <cellStyle name="เครื่องหมายจุลภาค 8 2 2 2" xfId="5511" xr:uid="{95A37106-5402-4A2E-99D3-F36EBAF9252D}"/>
    <cellStyle name="เครื่องหมายจุลภาค 8 2 3" xfId="5280" xr:uid="{1307E36F-2EDD-4B88-A20C-F2F89426A3F4}"/>
    <cellStyle name="เครื่องหมายจุลภาค 8 3" xfId="1277" xr:uid="{75185903-DE01-4A9D-BEDA-5FC1E5F9684C}"/>
    <cellStyle name="เครื่องหมายจุลภาค 8 3 2" xfId="2942" xr:uid="{871560F6-B095-4F27-B3ED-59CB41A49C2C}"/>
    <cellStyle name="เครื่องหมายจุลภาค 8 3 2 2" xfId="5512" xr:uid="{E829D33D-4C1E-4822-A1EC-D58D673D5DF1}"/>
    <cellStyle name="เครื่องหมายจุลภาค 8 3 3" xfId="5281" xr:uid="{060F558D-9630-45D0-B0AF-DDB67722436E}"/>
    <cellStyle name="เครื่องหมายจุลภาค 8 4" xfId="1278" xr:uid="{75FE174D-21F7-4E5C-915E-AED060746416}"/>
    <cellStyle name="เครื่องหมายจุลภาค 8 4 2" xfId="2943" xr:uid="{0D753502-3B0C-4A4C-B969-60FBB6B2800C}"/>
    <cellStyle name="เครื่องหมายจุลภาค 8 4 2 2" xfId="5513" xr:uid="{886B29B4-1FB5-489C-A088-655D3A7F889B}"/>
    <cellStyle name="เครื่องหมายจุลภาค 8 4 3" xfId="5282" xr:uid="{A86F493E-1BCA-410D-8454-AC20FF1B1789}"/>
    <cellStyle name="เครื่องหมายจุลภาค 8 5" xfId="1279" xr:uid="{C28D84AC-19B1-48C5-A8B5-785497D1E420}"/>
    <cellStyle name="เครื่องหมายจุลภาค 8 5 2" xfId="2944" xr:uid="{3C481008-1900-4023-994E-8E7BBD62A87B}"/>
    <cellStyle name="เครื่องหมายจุลภาค 8 5 2 2" xfId="5514" xr:uid="{A8A3E2AE-63E4-494E-9ADA-2155B1BD194A}"/>
    <cellStyle name="เครื่องหมายจุลภาค 8 5 3" xfId="5283" xr:uid="{1B28EDA0-50EF-497E-949F-2DC34F493FEC}"/>
    <cellStyle name="เครื่องหมายจุลภาค 8 6" xfId="1280" xr:uid="{F9EA8C82-8953-47AB-BD87-61403714744C}"/>
    <cellStyle name="เครื่องหมายจุลภาค 8 6 2" xfId="2945" xr:uid="{AE8ECEFE-49F1-4057-8027-C0B4C1533D82}"/>
    <cellStyle name="เครื่องหมายจุลภาค 8 6 2 2" xfId="5515" xr:uid="{65458403-AD3A-4E36-A357-1EE4B4F28DCF}"/>
    <cellStyle name="เครื่องหมายจุลภาค 8 6 3" xfId="5284" xr:uid="{7F461273-E5BE-4A7F-87DB-538827F13077}"/>
    <cellStyle name="เครื่องหมายจุลภาค 8 7" xfId="1281" xr:uid="{1E261B1C-9399-4C80-B986-2E50BDA885FF}"/>
    <cellStyle name="เครื่องหมายจุลภาค 8 7 2" xfId="2946" xr:uid="{B76FD867-AFB4-4443-A4A7-7C089DBCFA4A}"/>
    <cellStyle name="เครื่องหมายจุลภาค 8 7 2 2" xfId="5516" xr:uid="{80E6C069-74B9-4DBD-A62B-B4260F8BAF10}"/>
    <cellStyle name="เครื่องหมายจุลภาค 8 7 3" xfId="5285" xr:uid="{5A9AF86B-1E7A-4590-8445-ED8017885F28}"/>
    <cellStyle name="เครื่องหมายจุลภาค 8 8" xfId="1282" xr:uid="{5E5E753D-AB69-46D0-A768-1A0644B83A3D}"/>
    <cellStyle name="เครื่องหมายจุลภาค 8 8 2" xfId="2947" xr:uid="{AAA1D0E8-57F1-48A2-A5A4-2A56C852AF77}"/>
    <cellStyle name="เครื่องหมายจุลภาค 8 8 2 2" xfId="5517" xr:uid="{90C6EBBA-B8F2-4CB6-A756-83C1A1CDA6FF}"/>
    <cellStyle name="เครื่องหมายจุลภาค 8 8 3" xfId="5286" xr:uid="{2DEDCCF9-0452-4E77-B2CD-E97BE0C6263E}"/>
    <cellStyle name="เครื่องหมายจุลภาค 8 9" xfId="1283" xr:uid="{5C3839F7-C3B3-406E-9601-A1F1103090F8}"/>
    <cellStyle name="เครื่องหมายจุลภาค 8 9 2" xfId="2948" xr:uid="{8631B981-8D71-4560-8B82-58773EA1DDDF}"/>
    <cellStyle name="เครื่องหมายจุลภาค 8 9 2 2" xfId="5518" xr:uid="{CB58A4BF-3C19-4CB2-AB04-075D5A70EAA0}"/>
    <cellStyle name="เครื่องหมายจุลภาค 8 9 3" xfId="5287" xr:uid="{5A9D4501-99F0-4FA3-B32B-526896175328}"/>
    <cellStyle name="เครื่องหมายจุลภาค 9" xfId="1284" xr:uid="{93B1D0FD-5D91-4439-808D-7466EBB51B6A}"/>
    <cellStyle name="เครื่องหมายจุลภาค 9 2" xfId="1285" xr:uid="{A547F48E-6C6C-41BD-A2A0-B686C33BBA97}"/>
    <cellStyle name="เครื่องหมายจุลภาค 9 3" xfId="1286" xr:uid="{7D55FC68-4CC8-480A-8B23-C45CD93DBF25}"/>
    <cellStyle name="เครื่องหมายจุลภาค 9 4" xfId="1287" xr:uid="{4B60E868-91A8-4662-9129-F585182C8F3E}"/>
    <cellStyle name="เครื่องหมายจุลภาค 9_movement K" xfId="1288" xr:uid="{D29EFBB2-B985-45E9-A1A6-12B4087BE703}"/>
    <cellStyle name="เครื่องหมายจุลภาค_1" xfId="1689" xr:uid="{1FE7B788-12BA-450D-A9B8-C5364C165575}"/>
    <cellStyle name="เครื่องหมายสกุลเงิน [0]_A,JJ" xfId="1690" xr:uid="{E2B7F01A-B6D4-41E1-922B-C7C7A6F63643}"/>
    <cellStyle name="เครื่องหมายสกุลเงิน 2" xfId="1691" xr:uid="{3076CEE2-16B9-421E-B5E9-92CF262F0D2B}"/>
    <cellStyle name="เครื่องหมายสกุลเงิน_A,JJ" xfId="1692" xr:uid="{57769E59-5AC9-4EEB-8D74-4A698AF84BB0}"/>
    <cellStyle name="เชื่อมโยงหลายมิติ" xfId="1291" xr:uid="{85A7CC04-BB2A-4996-A1AF-D58A48CC7913}"/>
    <cellStyle name="เซลล์ตรวจสอบ" xfId="1292" xr:uid="{ED9B7E30-FD86-4FA4-B33A-055BD3AAB465}"/>
    <cellStyle name="เซลล์ที่มีการเชื่อมโยง" xfId="1293" xr:uid="{FC238BF5-C750-4377-9332-BB942DD68D6B}"/>
    <cellStyle name="เปอร์เซ็นต์ 2" xfId="1314" xr:uid="{579B6C93-B585-4B9D-B626-E1E2B3D7177A}"/>
    <cellStyle name="เปอร์เซ็นต์ 2 2" xfId="1315" xr:uid="{99D98AA8-B3A3-4CF3-8CB7-88BADEE007FB}"/>
    <cellStyle name="เปอร์เซ็นต์ 2 2 2" xfId="2955" xr:uid="{79B54DEE-365E-4F1B-ABB0-CF52576B161A}"/>
    <cellStyle name="เปอร์เซ็นต์ 2 3" xfId="2954" xr:uid="{629B33AD-D38B-47D1-AEFD-017EB4CCF66A}"/>
    <cellStyle name="เปอร์เซ็นต์ 3" xfId="1316" xr:uid="{8DDBFACD-0068-4AC2-8B9F-4A88EE8211C1}"/>
    <cellStyle name="เปอร์เซ็นต์ 3 2" xfId="2956" xr:uid="{EF503F02-9795-4024-80AC-B67C0E687F1B}"/>
    <cellStyle name="เปอร์เซ็นต์ 4" xfId="1317" xr:uid="{BBAFD6A3-15B6-4B0E-BC7F-0C15FA2E0DD2}"/>
    <cellStyle name="เปอร์เซ็นต์ 4 2" xfId="1318" xr:uid="{5A47C0CB-2F7A-42E6-B142-2A494D495E6F}"/>
    <cellStyle name="เปอร์เซ็นต์ 4 2 2" xfId="2958" xr:uid="{A3717F1F-B068-45FE-899D-02A10E03327D}"/>
    <cellStyle name="เปอร์เซ็นต์ 4 3" xfId="2957" xr:uid="{5E3BAD85-DAB2-40AB-B7B5-F4A2663DC38E}"/>
    <cellStyle name="เปอร์เซ็นต์ 5" xfId="2657" xr:uid="{380049CF-7940-45C8-B54C-A73CFCC45F1E}"/>
    <cellStyle name="เปอร์เซ็นต์ 6" xfId="2658" xr:uid="{B93E2382-6DB5-43DF-9893-E97181807240}"/>
    <cellStyle name="เปอร์เซ็นต์_Book2" xfId="2659" xr:uid="{6A6CF8CE-46FA-4C6C-B243-0B0AEA184B75}"/>
    <cellStyle name="แย่" xfId="1320" xr:uid="{46810091-5319-48B9-85A0-BA3DCE534FAA}"/>
    <cellStyle name="แสดงผล" xfId="1328" xr:uid="{B85FC27B-6E71-4C5D-A476-FDECE714B27F}"/>
    <cellStyle name="แสดงผล 2" xfId="3139" xr:uid="{06B9E6BD-E116-48D8-BE72-D6EBE77B819F}"/>
    <cellStyle name="แสดงผล 2 2" xfId="6342" xr:uid="{A48610D5-6004-4CCE-944A-FA484293354F}"/>
    <cellStyle name="แสดงผล 2 2 2" xfId="6679" xr:uid="{559C9643-4770-455A-AA9D-1DCAEA6BA91B}"/>
    <cellStyle name="แสดงผล 2 3" xfId="5653" xr:uid="{409672CD-158F-4A59-8A49-EA8EE02FC7C7}"/>
    <cellStyle name="แสดงผล 2 4" xfId="5972" xr:uid="{C2E40951-0419-4936-9EC0-D6EF33EB888F}"/>
    <cellStyle name="แสดงผล 2 5" xfId="7216" xr:uid="{FC943050-94C7-44DB-BF3D-AF98139F4E7B}"/>
    <cellStyle name="แสดงผล 2 6" xfId="7016" xr:uid="{13C2805D-9C91-4130-B0D0-6D5D2D073C69}"/>
    <cellStyle name="แสดงผล 3" xfId="6191" xr:uid="{4AC16150-CEC0-44C2-A8D6-6AAB73CE9630}"/>
    <cellStyle name="แสดงผล 3 2" xfId="6528" xr:uid="{37F22AD9-F9D9-497A-A6F1-B8673ED33085}"/>
    <cellStyle name="แสดงผล 4" xfId="5290" xr:uid="{8101DE74-0245-48CB-8FCE-1905FA2D3293}"/>
    <cellStyle name="แสดงผล 5" xfId="5355" xr:uid="{D440EA1B-781B-4F00-BB76-69B62886C462}"/>
    <cellStyle name="แสดงผล 6" xfId="6932" xr:uid="{1258F88B-1F7D-463A-A338-9DB8C1300454}"/>
    <cellStyle name="การคำนวณ" xfId="1242" xr:uid="{CF795105-0BE4-4767-8C7C-18298E1BCEF9}"/>
    <cellStyle name="การคำนวณ 2" xfId="3000" xr:uid="{C389D54B-556B-46DB-9CD3-F3CDFE8D29FB}"/>
    <cellStyle name="การคำนวณ 2 2" xfId="6256" xr:uid="{784292DA-01DD-4AE5-953E-C3306A69BCE2}"/>
    <cellStyle name="การคำนวณ 2 2 2" xfId="6593" xr:uid="{FC346E68-E529-43D7-8C4E-7CA95DA3A055}"/>
    <cellStyle name="การคำนวณ 2 3" xfId="5543" xr:uid="{51C9DB3A-15C5-4E60-AEB4-A5A94AC767E0}"/>
    <cellStyle name="การคำนวณ 2 4" xfId="5055" xr:uid="{07FF3A0F-B3D7-424E-948E-82B51FCAF089}"/>
    <cellStyle name="การคำนวณ 2 5" xfId="7120" xr:uid="{37F50187-CE1B-4BFE-95B0-D4D74F18A9EF}"/>
    <cellStyle name="การคำนวณ 2 6" xfId="7055" xr:uid="{1E5A298D-015E-40DD-AD4D-66AFD5D81E95}"/>
    <cellStyle name="การคำนวณ 3" xfId="3001" xr:uid="{89883F17-F16A-4921-B615-35C2822BA626}"/>
    <cellStyle name="การคำนวณ 3 2" xfId="3226" xr:uid="{1061EA38-12B3-42A9-9B7E-023F73419162}"/>
    <cellStyle name="การคำนวณ 3 2 2" xfId="6421" xr:uid="{9EA3EE9C-CF33-4A36-928C-CBD2345D25D4}"/>
    <cellStyle name="การคำนวณ 3 2 2 2" xfId="6758" xr:uid="{C4484BB0-6237-4E11-8844-3AD1038526A3}"/>
    <cellStyle name="การคำนวณ 3 2 3" xfId="5735" xr:uid="{E91F2AA8-5B83-4951-8ECB-D702A1144A82}"/>
    <cellStyle name="การคำนวณ 3 2 4" xfId="5931" xr:uid="{BA9C304E-76B3-4EA2-B825-F88DB09AAEFD}"/>
    <cellStyle name="การคำนวณ 3 2 5" xfId="7295" xr:uid="{10E6F96F-AA87-411A-99E0-3D516368B3A8}"/>
    <cellStyle name="การคำนวณ 3 2 6" xfId="7403" xr:uid="{B6554CE8-020B-4C15-BFBA-4BC0B7C89E7D}"/>
    <cellStyle name="การคำนวณ 3 3" xfId="6257" xr:uid="{3748A049-571A-4BFC-971C-25F917F6E318}"/>
    <cellStyle name="การคำนวณ 3 3 2" xfId="6594" xr:uid="{53E8B5AE-01B3-4B1D-B3D1-DAA3A387E282}"/>
    <cellStyle name="การคำนวณ 3 4" xfId="5544" xr:uid="{56EC0DA2-577C-4F87-B7EE-2EF8F4D4DD9E}"/>
    <cellStyle name="การคำนวณ 3 5" xfId="6022" xr:uid="{715F292C-2E21-4430-9377-9594CC9AC14B}"/>
    <cellStyle name="การคำนวณ 3 6" xfId="7121" xr:uid="{70C50331-1124-4F3C-9B9C-D082C77EE528}"/>
    <cellStyle name="การคำนวณ 3 7" xfId="6888" xr:uid="{C7878F73-0362-4651-B569-23103865B793}"/>
    <cellStyle name="การคำนวณ 4" xfId="5254" xr:uid="{B369CE30-1C66-4187-8DA2-E25BAF7F2A2A}"/>
    <cellStyle name="ข้อความเตือน" xfId="1243" xr:uid="{E04E486B-915C-4332-BF03-AD146B54DBCB}"/>
    <cellStyle name="ข้อความอธิบาย" xfId="1244" xr:uid="{0FA99DC5-4C97-427B-BD41-A9B8DF4B30BD}"/>
    <cellStyle name="ชื่อเรื่อง" xfId="1290" xr:uid="{12F6239B-1F48-49C2-B9FF-A7730CA0013E}"/>
    <cellStyle name="ดี" xfId="1294" xr:uid="{9F5BA330-5BA9-4869-A460-F9904B0DD9CD}"/>
    <cellStyle name="ตามการเชื่อมโยงหลายมิติ" xfId="1295" xr:uid="{26E3C237-4492-4AA9-90F1-4758C3A9A60B}"/>
    <cellStyle name="น้บะภฒ_95" xfId="1296" xr:uid="{87860868-F092-487F-A75F-9D4AAFD0A0A1}"/>
    <cellStyle name="ปกติ 10" xfId="1693" xr:uid="{17895BDC-5E49-49A5-AA8C-E77317E5B59F}"/>
    <cellStyle name="ปกติ 10 10" xfId="1694" xr:uid="{EFA7E483-EA9E-4EAC-9BC7-CA1923FFF235}"/>
    <cellStyle name="ปกติ 10 11" xfId="1695" xr:uid="{1D8F2153-B3A3-41A4-9BF9-1AA4691349C3}"/>
    <cellStyle name="ปกติ 10 12" xfId="1696" xr:uid="{71A90D41-0263-4DEE-8522-9C17F75B39B8}"/>
    <cellStyle name="ปกติ 10 13" xfId="1697" xr:uid="{66E5052C-2922-4CBA-A836-BBD3F3D8A551}"/>
    <cellStyle name="ปกติ 10 14" xfId="1698" xr:uid="{70963BDF-FABE-4296-BFF0-E8AA77E0E1C1}"/>
    <cellStyle name="ปกติ 10 15" xfId="1699" xr:uid="{71D22016-6510-4CC2-8C5E-950C23E4E328}"/>
    <cellStyle name="ปกติ 10 16" xfId="1700" xr:uid="{827EC593-1F9E-4FFA-9479-D639B64D5B2D}"/>
    <cellStyle name="ปกติ 10 17" xfId="1701" xr:uid="{7832A51C-512B-4A0A-BCC2-DD743381EAEA}"/>
    <cellStyle name="ปกติ 10 18" xfId="1702" xr:uid="{4E3F2D53-682D-4036-A5B5-E75CC16D5B8F}"/>
    <cellStyle name="ปกติ 10 19" xfId="1703" xr:uid="{59C23F2F-86A4-4CD5-85C5-B4E14614CBD5}"/>
    <cellStyle name="ปกติ 10 2" xfId="1704" xr:uid="{D1880A0C-DC6E-42DA-AA1E-829B809F4F66}"/>
    <cellStyle name="ปกติ 10 20" xfId="1705" xr:uid="{FC468D07-E970-4F64-AA6B-F80ECAD740E4}"/>
    <cellStyle name="ปกติ 10 21" xfId="1706" xr:uid="{88268478-CADF-43AE-A9C8-4694B36A2B82}"/>
    <cellStyle name="ปกติ 10 22" xfId="1707" xr:uid="{73CFC684-75F9-49BC-A048-2F97D12556FB}"/>
    <cellStyle name="ปกติ 10 23" xfId="1708" xr:uid="{0BBF7EC0-A93F-4FA7-811E-03E2549C025A}"/>
    <cellStyle name="ปกติ 10 24" xfId="1709" xr:uid="{B4A4D8C7-3934-4F82-99E7-EFD91FB20050}"/>
    <cellStyle name="ปกติ 10 25" xfId="1710" xr:uid="{855DEBE7-97C9-466A-8FA8-B6F92CEE3E0C}"/>
    <cellStyle name="ปกติ 10 26" xfId="1711" xr:uid="{FE89F107-1C57-43CE-90D4-B78B29EB3560}"/>
    <cellStyle name="ปกติ 10 27" xfId="1712" xr:uid="{E782C22D-8A14-464F-A046-06B3C45B0517}"/>
    <cellStyle name="ปกติ 10 28" xfId="1713" xr:uid="{49858DE8-A1E5-4FBC-A1A4-4A867EE7093B}"/>
    <cellStyle name="ปกติ 10 29" xfId="1714" xr:uid="{67C15404-74F0-4058-BC4E-E5EC36ACE7B1}"/>
    <cellStyle name="ปกติ 10 3" xfId="1715" xr:uid="{8464543E-81D4-4DE1-9C44-88AA85243B7E}"/>
    <cellStyle name="ปกติ 10 30" xfId="1716" xr:uid="{C0FC5B43-2802-46A7-A1CB-CEC428349F6E}"/>
    <cellStyle name="ปกติ 10 31" xfId="1717" xr:uid="{B996479F-DED0-46B4-A391-3BE4887237B5}"/>
    <cellStyle name="ปกติ 10 32" xfId="1718" xr:uid="{54B9FA97-5AD7-4955-A4F2-F69D8BDC2BA8}"/>
    <cellStyle name="ปกติ 10 33" xfId="1719" xr:uid="{58C61763-BD0C-4CCD-86A9-ABEFE7B60F25}"/>
    <cellStyle name="ปกติ 10 34" xfId="1720" xr:uid="{DD945037-2FC7-48BA-989D-848956792BE6}"/>
    <cellStyle name="ปกติ 10 35" xfId="1721" xr:uid="{FCD49D38-B145-44D9-B25F-A3143B5D3A6C}"/>
    <cellStyle name="ปกติ 10 36" xfId="1722" xr:uid="{82F0ABBE-C685-4B81-AC3A-BBD47E910099}"/>
    <cellStyle name="ปกติ 10 37" xfId="1723" xr:uid="{63EED7BC-2633-4767-949E-6B810D9E1C60}"/>
    <cellStyle name="ปกติ 10 38" xfId="1724" xr:uid="{A0EAA0CE-8430-423D-BE01-5076E5D93C96}"/>
    <cellStyle name="ปกติ 10 39" xfId="1725" xr:uid="{FB1338F1-FCD4-49FB-A945-8E887D2AB90D}"/>
    <cellStyle name="ปกติ 10 4" xfId="1726" xr:uid="{5662B11E-477C-4044-AC35-E46DD5ED229E}"/>
    <cellStyle name="ปกติ 10 40" xfId="1727" xr:uid="{6E327A25-7A4B-455D-ADEF-AC5EB941DE82}"/>
    <cellStyle name="ปกติ 10 41" xfId="1728" xr:uid="{7DCC5671-24DD-4133-8043-A1C91D8DABD4}"/>
    <cellStyle name="ปกติ 10 42" xfId="1729" xr:uid="{DCB9C4A7-5C17-45AC-9BB1-D29E77E4B781}"/>
    <cellStyle name="ปกติ 10 43" xfId="1730" xr:uid="{419265F6-B634-4165-88FD-17379DA24E68}"/>
    <cellStyle name="ปกติ 10 44" xfId="1731" xr:uid="{8961190A-48A9-440C-A3CA-6A096720988A}"/>
    <cellStyle name="ปกติ 10 45" xfId="1732" xr:uid="{B18FF192-E26B-4679-ABCE-EC5998926CDD}"/>
    <cellStyle name="ปกติ 10 46" xfId="1733" xr:uid="{CE2620BA-03E9-4443-8CEE-BB2C01D9CA19}"/>
    <cellStyle name="ปกติ 10 47" xfId="1734" xr:uid="{9ED991D6-97E0-41F0-B48A-42C38A130D6E}"/>
    <cellStyle name="ปกติ 10 48" xfId="1735" xr:uid="{D9B29DA0-6DA3-4E41-A806-46F253A93723}"/>
    <cellStyle name="ปกติ 10 49" xfId="1736" xr:uid="{CA88759A-B592-4DD6-A1CF-AE4E774797FD}"/>
    <cellStyle name="ปกติ 10 5" xfId="1737" xr:uid="{3E8B1858-F150-40DE-8750-C255D86D05E1}"/>
    <cellStyle name="ปกติ 10 50" xfId="1738" xr:uid="{64C58C96-F5BC-4DCB-809C-6F652C46D49C}"/>
    <cellStyle name="ปกติ 10 51" xfId="1739" xr:uid="{FB12E80C-35F9-4844-BDAD-35464CF33CA4}"/>
    <cellStyle name="ปกติ 10 52" xfId="1740" xr:uid="{23323508-202E-4AA9-A256-5F2DE7CE1111}"/>
    <cellStyle name="ปกติ 10 53" xfId="1741" xr:uid="{2416AFA5-C606-4921-8F0A-D08D8642C06A}"/>
    <cellStyle name="ปกติ 10 54" xfId="1742" xr:uid="{9ACB1D43-F396-4350-8444-4D680336AC88}"/>
    <cellStyle name="ปกติ 10 55" xfId="1743" xr:uid="{1E30C8E0-F017-4A8C-94F7-41197A9ECC40}"/>
    <cellStyle name="ปกติ 10 56" xfId="1744" xr:uid="{BFDB44F1-1551-4422-B891-A86FB91D7EEC}"/>
    <cellStyle name="ปกติ 10 57" xfId="1745" xr:uid="{6920D13A-AD28-4E32-BF3D-BAC2AF4B62AE}"/>
    <cellStyle name="ปกติ 10 58" xfId="1746" xr:uid="{006E571C-971A-4A1D-93A5-D1CEE4E3DC42}"/>
    <cellStyle name="ปกติ 10 59" xfId="1747" xr:uid="{5578F0BA-E1DE-49B0-B57B-BEC71921A65C}"/>
    <cellStyle name="ปกติ 10 6" xfId="1748" xr:uid="{1A45309F-0380-4A90-9333-15DBE078D07C}"/>
    <cellStyle name="ปกติ 10 60" xfId="1749" xr:uid="{4DB85503-9047-4B7E-83FD-341BA01EE075}"/>
    <cellStyle name="ปกติ 10 61" xfId="1750" xr:uid="{57DCF54F-4150-4956-8C42-6F33221205FA}"/>
    <cellStyle name="ปกติ 10 62" xfId="1751" xr:uid="{A2063246-7D57-442C-9C03-552DC04E2ECA}"/>
    <cellStyle name="ปกติ 10 63" xfId="1752" xr:uid="{6374CABD-C8B8-48FB-B69F-B83467DF6F36}"/>
    <cellStyle name="ปกติ 10 64" xfId="1753" xr:uid="{FA644FB2-3913-4083-A5AB-77B4DC84EAAA}"/>
    <cellStyle name="ปกติ 10 65" xfId="1754" xr:uid="{35C5BEED-7FE1-4801-A46E-83644719F629}"/>
    <cellStyle name="ปกติ 10 66" xfId="1755" xr:uid="{F22B7EBB-ED5F-4DF8-83E1-F1C833293E55}"/>
    <cellStyle name="ปกติ 10 67" xfId="1756" xr:uid="{0E2266FB-C18E-43C0-A638-222DA3695494}"/>
    <cellStyle name="ปกติ 10 68" xfId="1757" xr:uid="{D313C178-CBAD-4DF0-8A27-10688E66F717}"/>
    <cellStyle name="ปกติ 10 69" xfId="1758" xr:uid="{F28D9B89-2708-4BDF-B3BD-37DC9A239A91}"/>
    <cellStyle name="ปกติ 10 7" xfId="1759" xr:uid="{8F90E65B-62D4-4145-9D7F-2D2E08CE3A08}"/>
    <cellStyle name="ปกติ 10 8" xfId="1760" xr:uid="{B0F3C606-74C5-4E64-AB2E-0323D18AF8B2}"/>
    <cellStyle name="ปกติ 10 9" xfId="1761" xr:uid="{4892FEAA-2338-41FE-8930-2ECD930718AF}"/>
    <cellStyle name="ปกติ 10_Asia Metal Y2008" xfId="1762" xr:uid="{692887BF-CE68-47D0-BCC6-0BC612D09B96}"/>
    <cellStyle name="ปกติ 11" xfId="1763" xr:uid="{339DAE46-E501-4810-B17F-BAECBA799DEF}"/>
    <cellStyle name="ปกติ 11 10" xfId="1764" xr:uid="{4F652278-EC48-47B0-891F-36F50096AEAA}"/>
    <cellStyle name="ปกติ 11 11" xfId="1765" xr:uid="{6FA54BE6-D62B-4B89-BCDE-7B089DCAB6FE}"/>
    <cellStyle name="ปกติ 11 12" xfId="1766" xr:uid="{C2C823DA-255D-42D5-87B9-764FB7D5AD33}"/>
    <cellStyle name="ปกติ 11 13" xfId="1767" xr:uid="{734289C1-1B8D-47FD-B338-4B8F96D8F7DD}"/>
    <cellStyle name="ปกติ 11 14" xfId="1768" xr:uid="{9EF84618-9EB0-4D35-8F5D-BAB871E0E288}"/>
    <cellStyle name="ปกติ 11 15" xfId="1769" xr:uid="{C6C34C58-A538-4B6E-B02D-1547D52D13A0}"/>
    <cellStyle name="ปกติ 11 16" xfId="1770" xr:uid="{9223ABEC-ABDE-4521-9DBD-EF6A2969B408}"/>
    <cellStyle name="ปกติ 11 17" xfId="1771" xr:uid="{9C091FB0-036E-45B2-8CA3-4674B66EC408}"/>
    <cellStyle name="ปกติ 11 18" xfId="1772" xr:uid="{1A051030-6D91-4642-970A-1CA78FAF8502}"/>
    <cellStyle name="ปกติ 11 19" xfId="1773" xr:uid="{F31EB696-760D-408C-A5C5-E6C7D7A134A9}"/>
    <cellStyle name="ปกติ 11 2" xfId="1774" xr:uid="{823977CC-8F40-4127-89B6-EE2E7308D02D}"/>
    <cellStyle name="ปกติ 11 20" xfId="1775" xr:uid="{8D5B9AB4-A4D4-4752-B771-B4CC6F20EA68}"/>
    <cellStyle name="ปกติ 11 21" xfId="1776" xr:uid="{F7ADA048-A0C9-450D-84DA-0F639E469F60}"/>
    <cellStyle name="ปกติ 11 22" xfId="1777" xr:uid="{79D30EA2-5591-42D8-8C46-E3F4A4E86EDB}"/>
    <cellStyle name="ปกติ 11 23" xfId="1778" xr:uid="{449DB56B-DE94-4C0A-9CCC-AB80742C02FC}"/>
    <cellStyle name="ปกติ 11 24" xfId="1779" xr:uid="{D6DE4DF2-840E-45CB-88CF-1A57E8DAA770}"/>
    <cellStyle name="ปกติ 11 25" xfId="1780" xr:uid="{49BFE415-DF3F-48D4-8D45-0FD7847219CD}"/>
    <cellStyle name="ปกติ 11 26" xfId="1781" xr:uid="{392BBE07-1970-4D90-B3C7-056C23B45D8D}"/>
    <cellStyle name="ปกติ 11 27" xfId="1782" xr:uid="{FF3BF883-298A-4BC3-8407-8F947F7EC61D}"/>
    <cellStyle name="ปกติ 11 28" xfId="1783" xr:uid="{D647727F-0932-4847-B91B-92934B2ABA2C}"/>
    <cellStyle name="ปกติ 11 29" xfId="1784" xr:uid="{40591C54-80D9-4EA1-8FCB-80DE93810D14}"/>
    <cellStyle name="ปกติ 11 3" xfId="1785" xr:uid="{8CD6DD23-D69B-484D-A772-8BEC73706855}"/>
    <cellStyle name="ปกติ 11 30" xfId="1786" xr:uid="{6EC2D5B9-5B6F-484F-973B-4C8EACDC5EB0}"/>
    <cellStyle name="ปกติ 11 31" xfId="1787" xr:uid="{20084647-F0D2-4BB0-A557-720DF7C2C42B}"/>
    <cellStyle name="ปกติ 11 32" xfId="1788" xr:uid="{7D9F12B0-D56D-45A3-880F-884DCF7EF6E2}"/>
    <cellStyle name="ปกติ 11 33" xfId="1789" xr:uid="{9CBBE1FD-D964-4BA5-A14D-04559E667494}"/>
    <cellStyle name="ปกติ 11 34" xfId="1790" xr:uid="{CAE862C4-B760-42A6-B5AD-85B925D37E55}"/>
    <cellStyle name="ปกติ 11 35" xfId="1791" xr:uid="{9C0789FF-F445-43AF-9523-2C02A6EB49C5}"/>
    <cellStyle name="ปกติ 11 36" xfId="1792" xr:uid="{785F2E43-26A1-49E4-8FC5-E296D162A2FF}"/>
    <cellStyle name="ปกติ 11 37" xfId="1793" xr:uid="{CC558B49-D9CA-4395-8F5B-545A9A0A72A6}"/>
    <cellStyle name="ปกติ 11 38" xfId="1794" xr:uid="{00154C94-C627-4A26-9A8D-688D3D5F4DCF}"/>
    <cellStyle name="ปกติ 11 39" xfId="1795" xr:uid="{2A83FFE3-DD51-4608-A450-6D0FA6C6B72E}"/>
    <cellStyle name="ปกติ 11 4" xfId="1796" xr:uid="{9DBE4DC6-D50E-4230-8DA2-2C6BB0B01463}"/>
    <cellStyle name="ปกติ 11 40" xfId="1797" xr:uid="{CAEE877D-7A61-4839-8F0B-0412ACB47AAC}"/>
    <cellStyle name="ปกติ 11 41" xfId="1798" xr:uid="{CD6FBADB-93AB-4BA0-B45D-0638445890D4}"/>
    <cellStyle name="ปกติ 11 42" xfId="1799" xr:uid="{EE1AF8AA-14E7-4DD5-B2BD-F4ED2D5114E5}"/>
    <cellStyle name="ปกติ 11 43" xfId="1800" xr:uid="{E2B8AAA0-424F-4542-A68E-BE421A5ED180}"/>
    <cellStyle name="ปกติ 11 44" xfId="1801" xr:uid="{00BDCE92-BA83-4A5D-B93D-1ACB119E5513}"/>
    <cellStyle name="ปกติ 11 45" xfId="1802" xr:uid="{E5CD566B-08F2-4913-A0E3-84E2BFA43D9B}"/>
    <cellStyle name="ปกติ 11 46" xfId="1803" xr:uid="{796A5E3E-6DC1-4F0F-ABF8-016C718C6572}"/>
    <cellStyle name="ปกติ 11 47" xfId="1804" xr:uid="{FD4376B7-BC02-4A6F-841F-A355C612BB3E}"/>
    <cellStyle name="ปกติ 11 48" xfId="1805" xr:uid="{46C6975E-A93E-4015-909A-2C4AD9BDB863}"/>
    <cellStyle name="ปกติ 11 49" xfId="1806" xr:uid="{EB80D62F-347D-457B-AAC3-F660F16BAB4D}"/>
    <cellStyle name="ปกติ 11 5" xfId="1807" xr:uid="{DF3B4C3E-3C7E-4972-B145-439B3DF02841}"/>
    <cellStyle name="ปกติ 11 50" xfId="1808" xr:uid="{DBA2BDCA-DF2E-4CFF-B3A2-41002C9DF4F7}"/>
    <cellStyle name="ปกติ 11 51" xfId="1809" xr:uid="{8C255C0E-BBB2-4450-8757-A6986D18FEE5}"/>
    <cellStyle name="ปกติ 11 52" xfId="1810" xr:uid="{790A75F3-CA8F-44A3-8107-7CC2B94C2FC9}"/>
    <cellStyle name="ปกติ 11 53" xfId="1811" xr:uid="{A96D0A1D-EB70-44A5-981A-7BBF37AEEEA8}"/>
    <cellStyle name="ปกติ 11 54" xfId="1812" xr:uid="{D7D91446-77DB-4120-B412-F12557EED08D}"/>
    <cellStyle name="ปกติ 11 55" xfId="1813" xr:uid="{CB7C193B-8EB0-4EDA-AE07-0A0BF3D5167D}"/>
    <cellStyle name="ปกติ 11 56" xfId="1814" xr:uid="{75E73B43-7DC0-4D74-A00A-241710593A3A}"/>
    <cellStyle name="ปกติ 11 57" xfId="1815" xr:uid="{F4348057-5758-4706-AA77-8F384A3FD65C}"/>
    <cellStyle name="ปกติ 11 58" xfId="1816" xr:uid="{AB48347F-9786-452E-B192-615B52CEC50C}"/>
    <cellStyle name="ปกติ 11 59" xfId="1817" xr:uid="{975D23B1-BDF9-4D93-9886-D50CCFB054F3}"/>
    <cellStyle name="ปกติ 11 6" xfId="1818" xr:uid="{82E6D854-F150-414C-B8FC-6BA3DD513EFB}"/>
    <cellStyle name="ปกติ 11 60" xfId="1819" xr:uid="{A3104B48-1C7E-42E0-83B4-0BB550251F02}"/>
    <cellStyle name="ปกติ 11 61" xfId="1820" xr:uid="{415D865F-BA00-4B88-80E8-85CA0DBF9234}"/>
    <cellStyle name="ปกติ 11 62" xfId="1821" xr:uid="{D8EACEEE-5BB2-436C-B31B-45DE3442C33B}"/>
    <cellStyle name="ปกติ 11 63" xfId="1822" xr:uid="{FD973198-CBFC-436E-9DAF-3C88AE26C412}"/>
    <cellStyle name="ปกติ 11 64" xfId="1823" xr:uid="{1D33D547-BF5D-449A-A66D-9152EBFA7D51}"/>
    <cellStyle name="ปกติ 11 65" xfId="1824" xr:uid="{CFC44269-BB23-4FE2-9AFA-641977FBE4C3}"/>
    <cellStyle name="ปกติ 11 66" xfId="1825" xr:uid="{E536FA40-E7C0-4840-A08A-F123A3A7CA13}"/>
    <cellStyle name="ปกติ 11 67" xfId="1826" xr:uid="{DF837509-12E7-40CD-A3A5-91D48243A135}"/>
    <cellStyle name="ปกติ 11 68" xfId="1827" xr:uid="{A208390B-661D-49F6-A85D-93C003CD37FE}"/>
    <cellStyle name="ปกติ 11 69" xfId="1828" xr:uid="{641BB14F-A201-48D5-88A7-F46ECDC8CB70}"/>
    <cellStyle name="ปกติ 11 7" xfId="1829" xr:uid="{1FC5C759-EB85-4A96-9526-7F0993A61365}"/>
    <cellStyle name="ปกติ 11 8" xfId="1830" xr:uid="{03B5B9B3-95C3-4AA3-BD19-952A4CCFCA05}"/>
    <cellStyle name="ปกติ 11 9" xfId="1831" xr:uid="{D4D53151-EF34-4570-BE05-1406501C2395}"/>
    <cellStyle name="ปกติ 11_Asia Metal Y2008" xfId="1832" xr:uid="{425F9541-38E6-4A19-BAF1-1B2135DB9FE8}"/>
    <cellStyle name="ปกติ 12" xfId="1833" xr:uid="{4098AF4F-A856-46F2-A6E6-CA6FAE60D529}"/>
    <cellStyle name="ปกติ 12 10" xfId="1834" xr:uid="{AEE80254-FB09-47DD-8640-3E78DCD9A8A0}"/>
    <cellStyle name="ปกติ 12 11" xfId="1835" xr:uid="{A11E7A6C-568F-488A-9275-35A47F4C15F5}"/>
    <cellStyle name="ปกติ 12 12" xfId="1836" xr:uid="{FB4D011C-5A5C-455F-BA65-E095D2D85C1B}"/>
    <cellStyle name="ปกติ 12 13" xfId="1837" xr:uid="{68B9991B-A48A-4D33-915C-FA4EAF5597F1}"/>
    <cellStyle name="ปกติ 12 14" xfId="1838" xr:uid="{939F32D0-5011-4D12-82B7-C52A04F2844A}"/>
    <cellStyle name="ปกติ 12 15" xfId="1839" xr:uid="{35D3192A-403C-468D-8D26-B6D0E9EA1ED8}"/>
    <cellStyle name="ปกติ 12 16" xfId="1840" xr:uid="{A6A96393-BBC2-421C-AABC-37CD948DBD07}"/>
    <cellStyle name="ปกติ 12 17" xfId="1841" xr:uid="{1422ED78-4B11-4DD0-95C1-E31B36E28CE2}"/>
    <cellStyle name="ปกติ 12 18" xfId="1842" xr:uid="{655B2E28-7495-4013-A0A2-FC1FBB216808}"/>
    <cellStyle name="ปกติ 12 19" xfId="1843" xr:uid="{949A4251-001E-4080-80C6-4E4646A600C2}"/>
    <cellStyle name="ปกติ 12 2" xfId="1844" xr:uid="{E05E3FDF-2655-43A4-8029-748D192182E6}"/>
    <cellStyle name="ปกติ 12 20" xfId="1845" xr:uid="{2A8B73FD-09D6-46F6-A521-752E49380E0E}"/>
    <cellStyle name="ปกติ 12 21" xfId="1846" xr:uid="{5913D80F-18AC-4C39-84CD-21113602B8A6}"/>
    <cellStyle name="ปกติ 12 22" xfId="1847" xr:uid="{AC47D311-1131-4242-A2FF-6ECD6BC8DCBA}"/>
    <cellStyle name="ปกติ 12 23" xfId="1848" xr:uid="{1F0DA689-5987-4674-8C37-8225F0EA8E73}"/>
    <cellStyle name="ปกติ 12 24" xfId="1849" xr:uid="{7AE5493D-FF7E-4CDF-8CD7-2202E1D708D4}"/>
    <cellStyle name="ปกติ 12 25" xfId="1850" xr:uid="{3B3C3E32-952D-4EE7-9ADF-2964D0A4C3DD}"/>
    <cellStyle name="ปกติ 12 26" xfId="1851" xr:uid="{6B692C07-071B-4486-9209-207E1D59F5E5}"/>
    <cellStyle name="ปกติ 12 27" xfId="1852" xr:uid="{4750381F-1A00-4242-950D-3C199EDF0D1C}"/>
    <cellStyle name="ปกติ 12 28" xfId="1853" xr:uid="{853E21D9-4336-4D84-9BC4-E62EE5665FF3}"/>
    <cellStyle name="ปกติ 12 29" xfId="1854" xr:uid="{762E2F37-C692-49C6-BF37-0556E62D6097}"/>
    <cellStyle name="ปกติ 12 3" xfId="1855" xr:uid="{3A63F324-7F64-4914-A2BC-EA4978758FCD}"/>
    <cellStyle name="ปกติ 12 30" xfId="1856" xr:uid="{3C971E6C-5877-4F59-9812-17B6DCF0294D}"/>
    <cellStyle name="ปกติ 12 31" xfId="1857" xr:uid="{2F8549FB-D373-4610-906B-E8739F33FE89}"/>
    <cellStyle name="ปกติ 12 32" xfId="1858" xr:uid="{04A60CB6-190A-4E6D-8D19-D02E2C73BC47}"/>
    <cellStyle name="ปกติ 12 33" xfId="1859" xr:uid="{38C1BB29-70C1-43CE-94DA-152865CAE819}"/>
    <cellStyle name="ปกติ 12 34" xfId="1860" xr:uid="{5314F606-52E6-489D-931C-8865871F1586}"/>
    <cellStyle name="ปกติ 12 35" xfId="1861" xr:uid="{83460DD3-BBBD-4855-8F00-24598E107ACB}"/>
    <cellStyle name="ปกติ 12 36" xfId="1862" xr:uid="{B85BD7F0-87A2-4F53-A762-6A8DA07FCB06}"/>
    <cellStyle name="ปกติ 12 37" xfId="1863" xr:uid="{ACD6B517-8D8E-4FA3-85F0-8050B88AA3B0}"/>
    <cellStyle name="ปกติ 12 38" xfId="1864" xr:uid="{AE30F3A2-5989-4BA5-8C4E-CCB74E79D7AD}"/>
    <cellStyle name="ปกติ 12 39" xfId="1865" xr:uid="{BA76ACC0-B95A-4221-A141-83F86F632724}"/>
    <cellStyle name="ปกติ 12 4" xfId="1866" xr:uid="{643575C4-9BFF-4ACF-A2A4-F3D76C3155C8}"/>
    <cellStyle name="ปกติ 12 40" xfId="1867" xr:uid="{13083D02-E37E-4C43-9F74-CA6615A6E7B4}"/>
    <cellStyle name="ปกติ 12 41" xfId="1868" xr:uid="{F754CA78-AC65-4324-B63C-A9DA883E23D7}"/>
    <cellStyle name="ปกติ 12 42" xfId="1869" xr:uid="{8D394797-D268-4F85-B527-0C16DB68ABAE}"/>
    <cellStyle name="ปกติ 12 43" xfId="1870" xr:uid="{DFB0FBC7-ACF8-4FF3-A5A0-BF03B2324D14}"/>
    <cellStyle name="ปกติ 12 44" xfId="1871" xr:uid="{ACB0DEC6-EEEC-48BB-B94C-742FAA1D7028}"/>
    <cellStyle name="ปกติ 12 45" xfId="1872" xr:uid="{6F89257B-8B2E-4A0F-9EE6-64F8C830F8DD}"/>
    <cellStyle name="ปกติ 12 46" xfId="1873" xr:uid="{964EBE01-17AC-4A81-8501-337743F3CE21}"/>
    <cellStyle name="ปกติ 12 47" xfId="1874" xr:uid="{53A53A29-3882-4E58-98A2-0F7FF547B743}"/>
    <cellStyle name="ปกติ 12 48" xfId="1875" xr:uid="{4A44E4AC-181A-4864-A187-43CC1AA1B165}"/>
    <cellStyle name="ปกติ 12 49" xfId="1876" xr:uid="{17F4D704-5EAA-4DC6-BE85-AE827522A47D}"/>
    <cellStyle name="ปกติ 12 5" xfId="1877" xr:uid="{7FE92C5A-D7D7-4A23-A233-0E38F9E7AFF1}"/>
    <cellStyle name="ปกติ 12 50" xfId="1878" xr:uid="{AE1938F0-C738-4E0C-A614-9F876FA5CAE2}"/>
    <cellStyle name="ปกติ 12 51" xfId="1879" xr:uid="{0EBF7DB8-2E9B-4160-813A-AE5AB5A29DFB}"/>
    <cellStyle name="ปกติ 12 52" xfId="1880" xr:uid="{93CD66CA-4F68-4172-8060-B4156491A0A0}"/>
    <cellStyle name="ปกติ 12 53" xfId="1881" xr:uid="{BA8AAA81-65AC-4C27-8EA5-A28559A261D5}"/>
    <cellStyle name="ปกติ 12 54" xfId="1882" xr:uid="{C385E9A0-6FC6-49BD-8174-33A2AD8A699D}"/>
    <cellStyle name="ปกติ 12 55" xfId="1883" xr:uid="{B4F705E6-7D4F-463A-B094-E18092985751}"/>
    <cellStyle name="ปกติ 12 56" xfId="1884" xr:uid="{C3119D47-3808-409C-AD83-5586D125BF69}"/>
    <cellStyle name="ปกติ 12 57" xfId="1885" xr:uid="{9E43E522-E1F8-46F0-A5B8-B3404F3E9B14}"/>
    <cellStyle name="ปกติ 12 58" xfId="1886" xr:uid="{0F2143A3-2A93-43DE-BB6B-74D335F7C772}"/>
    <cellStyle name="ปกติ 12 59" xfId="1887" xr:uid="{BFA7039B-0AF8-438C-902C-04E75FAC1C26}"/>
    <cellStyle name="ปกติ 12 6" xfId="1888" xr:uid="{BD24BC34-D551-4FE6-89EE-86CC2BB2454D}"/>
    <cellStyle name="ปกติ 12 60" xfId="1889" xr:uid="{4C826FAC-4AEC-4AB6-A8AB-BA7F518F261A}"/>
    <cellStyle name="ปกติ 12 61" xfId="1890" xr:uid="{617BDE87-6E6E-4099-8417-9F7EA4F7F1F0}"/>
    <cellStyle name="ปกติ 12 62" xfId="1891" xr:uid="{18EECA9A-6CAC-4724-8B47-7B5B3A5240D4}"/>
    <cellStyle name="ปกติ 12 63" xfId="1892" xr:uid="{15517C2C-609B-4991-BD8A-0B55F9BCF116}"/>
    <cellStyle name="ปกติ 12 64" xfId="1893" xr:uid="{3CD1CF31-3423-422D-AFA3-F67C444F8EAE}"/>
    <cellStyle name="ปกติ 12 65" xfId="1894" xr:uid="{7CC56389-D49A-4628-9CF6-78A40B749E71}"/>
    <cellStyle name="ปกติ 12 66" xfId="1895" xr:uid="{4D18C4E4-6ADA-469B-88BF-89947784249A}"/>
    <cellStyle name="ปกติ 12 67" xfId="1896" xr:uid="{65071D3A-A5C6-4E35-AB62-31BD34295DA0}"/>
    <cellStyle name="ปกติ 12 68" xfId="1897" xr:uid="{C99395D7-C08B-4D4A-BB27-7F65F09722E2}"/>
    <cellStyle name="ปกติ 12 69" xfId="1898" xr:uid="{62D50749-AD4F-4CA9-AC18-1A5CAF1ACA60}"/>
    <cellStyle name="ปกติ 12 7" xfId="1899" xr:uid="{8A914AFA-797F-414D-8A7A-9B9C4FCECE44}"/>
    <cellStyle name="ปกติ 12 8" xfId="1900" xr:uid="{327807D7-621A-4479-A672-0957EDFA4250}"/>
    <cellStyle name="ปกติ 12 9" xfId="1901" xr:uid="{AD7B1DEB-0ACE-4AF5-8CB9-BAB20DC5C867}"/>
    <cellStyle name="ปกติ 12_Asia Metal Y2008" xfId="1902" xr:uid="{D02F8454-F0E8-4517-929D-55A1B4EC133A}"/>
    <cellStyle name="ปกติ 13" xfId="1903" xr:uid="{2F77FFE3-D3F1-40D3-95E1-8E9C0C792A96}"/>
    <cellStyle name="ปกติ 13 10" xfId="1904" xr:uid="{0447CE6D-4003-45D3-A1E9-73ECFEA922D7}"/>
    <cellStyle name="ปกติ 13 11" xfId="1905" xr:uid="{91776044-A220-4BD7-A89E-B9C5954345F4}"/>
    <cellStyle name="ปกติ 13 12" xfId="1906" xr:uid="{8702E958-B443-467B-9576-92EA69FC9151}"/>
    <cellStyle name="ปกติ 13 13" xfId="1907" xr:uid="{0DE8008F-18A2-4251-96CE-86F38E69C352}"/>
    <cellStyle name="ปกติ 13 14" xfId="1908" xr:uid="{966C446A-B441-45D0-A03A-7216BF463E6A}"/>
    <cellStyle name="ปกติ 13 15" xfId="1909" xr:uid="{3E63E8D2-2132-4F16-951F-0879947AA27B}"/>
    <cellStyle name="ปกติ 13 16" xfId="1910" xr:uid="{63283DCC-CDC5-4206-BA94-149313DA7E18}"/>
    <cellStyle name="ปกติ 13 17" xfId="1911" xr:uid="{D42E0AA0-8722-4C9A-AFD9-D9FECECD2FCC}"/>
    <cellStyle name="ปกติ 13 18" xfId="1912" xr:uid="{EF295254-B4D7-4FED-BF6D-ED2018003E5C}"/>
    <cellStyle name="ปกติ 13 19" xfId="1913" xr:uid="{112C1E80-4C3C-4992-909C-BF89B7784EF4}"/>
    <cellStyle name="ปกติ 13 2" xfId="1914" xr:uid="{0FD40DA5-039A-4F80-8C18-1FCE138AB480}"/>
    <cellStyle name="ปกติ 13 20" xfId="1915" xr:uid="{7B80B96D-E5C4-4A60-BCA3-1017F318828B}"/>
    <cellStyle name="ปกติ 13 21" xfId="1916" xr:uid="{EFD28872-F48D-4A0C-9582-9DC16337EE7A}"/>
    <cellStyle name="ปกติ 13 22" xfId="1917" xr:uid="{77F5B227-073A-4595-BDBE-CAC8544678FD}"/>
    <cellStyle name="ปกติ 13 23" xfId="1918" xr:uid="{803AFED0-F536-4B95-9E9E-7690BEAD1529}"/>
    <cellStyle name="ปกติ 13 24" xfId="1919" xr:uid="{0D897196-4043-435F-AEF7-141CFF76C901}"/>
    <cellStyle name="ปกติ 13 25" xfId="1920" xr:uid="{97B6822A-2EC3-4D25-B16A-442A470A0ECC}"/>
    <cellStyle name="ปกติ 13 26" xfId="1921" xr:uid="{6A8722E2-E737-4F85-8AD4-966556355C2A}"/>
    <cellStyle name="ปกติ 13 27" xfId="1922" xr:uid="{0A00023E-F3C7-4154-8EA0-C951B0145AD4}"/>
    <cellStyle name="ปกติ 13 28" xfId="1923" xr:uid="{0A62424B-C4A7-4667-9E55-5A93FE161FB8}"/>
    <cellStyle name="ปกติ 13 29" xfId="1924" xr:uid="{43E3E969-31AC-42D2-AD70-90B46783941D}"/>
    <cellStyle name="ปกติ 13 3" xfId="1925" xr:uid="{06DCB433-8D84-4427-BB52-D19695117D2C}"/>
    <cellStyle name="ปกติ 13 30" xfId="1926" xr:uid="{1571CFA7-1598-4FF8-91AE-7C5B5BD8642C}"/>
    <cellStyle name="ปกติ 13 31" xfId="1927" xr:uid="{3A094FE1-FCA8-4FF4-8644-25AAA9838BF5}"/>
    <cellStyle name="ปกติ 13 32" xfId="1928" xr:uid="{0C5FB0CB-1C98-4787-8CC7-EAB35F6251CD}"/>
    <cellStyle name="ปกติ 13 33" xfId="1929" xr:uid="{ED4B4A1F-CC2A-4F43-85B6-395D9BD25891}"/>
    <cellStyle name="ปกติ 13 34" xfId="1930" xr:uid="{3F4B9AA1-6483-43E0-9DDA-3217EF45C87D}"/>
    <cellStyle name="ปกติ 13 35" xfId="1931" xr:uid="{BB3283F3-98FE-4DDD-A69C-26CBAC25C5DF}"/>
    <cellStyle name="ปกติ 13 36" xfId="1932" xr:uid="{81C1BF04-0801-411D-85EA-252336AAEBF4}"/>
    <cellStyle name="ปกติ 13 37" xfId="1933" xr:uid="{ED23935A-4E4B-4ABA-ACAD-1A2B8F75656D}"/>
    <cellStyle name="ปกติ 13 38" xfId="1934" xr:uid="{54F05E7C-C94E-4188-8C16-10AC038B8CB0}"/>
    <cellStyle name="ปกติ 13 39" xfId="1935" xr:uid="{7201DC32-8836-4707-9238-A49084174907}"/>
    <cellStyle name="ปกติ 13 4" xfId="1936" xr:uid="{8F1D9A72-A2FC-45E2-A342-A27DDBD06B1F}"/>
    <cellStyle name="ปกติ 13 40" xfId="1937" xr:uid="{F87E21E7-6879-4401-9324-688239289481}"/>
    <cellStyle name="ปกติ 13 41" xfId="1938" xr:uid="{F933A3EE-A62F-4A1F-864B-D848A8F78DC5}"/>
    <cellStyle name="ปกติ 13 42" xfId="1939" xr:uid="{44FEB321-A3DE-496C-823B-94C6420ABBCF}"/>
    <cellStyle name="ปกติ 13 43" xfId="1940" xr:uid="{156F412A-76C1-4F88-8E8F-8070F1DF8127}"/>
    <cellStyle name="ปกติ 13 44" xfId="1941" xr:uid="{2D98F05E-E7DC-4132-8500-EA180BFE9F20}"/>
    <cellStyle name="ปกติ 13 45" xfId="1942" xr:uid="{44348AA3-9D68-41D8-9727-0000B9F350E2}"/>
    <cellStyle name="ปกติ 13 46" xfId="1943" xr:uid="{9D7E6F89-A2D7-4A80-ADE1-F7EB08E25BC3}"/>
    <cellStyle name="ปกติ 13 47" xfId="1944" xr:uid="{992A2BD5-7863-41F6-8EDD-24B8E7E0B1F8}"/>
    <cellStyle name="ปกติ 13 48" xfId="1945" xr:uid="{A0B013F9-B5BC-4D4D-8E1D-73D3F523DD6A}"/>
    <cellStyle name="ปกติ 13 49" xfId="1946" xr:uid="{70112FD0-22B5-482D-B92E-1778CA920D0D}"/>
    <cellStyle name="ปกติ 13 5" xfId="1947" xr:uid="{DC11B6B0-3C80-4594-B2CC-125AAAB8D69D}"/>
    <cellStyle name="ปกติ 13 50" xfId="1948" xr:uid="{D6CFD791-29CC-402B-ABCB-3819A8E254BF}"/>
    <cellStyle name="ปกติ 13 51" xfId="1949" xr:uid="{CF9B4208-B936-45DB-A84A-5190A2F051F7}"/>
    <cellStyle name="ปกติ 13 52" xfId="1950" xr:uid="{D339E7F8-E594-4089-855E-F77EBA754E8D}"/>
    <cellStyle name="ปกติ 13 53" xfId="1951" xr:uid="{AD49B31F-6493-4296-87CD-0FE4A1E95D24}"/>
    <cellStyle name="ปกติ 13 54" xfId="1952" xr:uid="{09FEDA03-A2E9-437A-BE04-EFAACB6E4A6E}"/>
    <cellStyle name="ปกติ 13 55" xfId="1953" xr:uid="{298F6E9D-1BB7-4FD3-B963-5E7136420409}"/>
    <cellStyle name="ปกติ 13 56" xfId="1954" xr:uid="{D8963321-D3C6-4035-852D-CE6695589E74}"/>
    <cellStyle name="ปกติ 13 57" xfId="1955" xr:uid="{FF291EED-7395-4E6D-9D03-3FE38512EDAF}"/>
    <cellStyle name="ปกติ 13 58" xfId="1956" xr:uid="{22B09125-B5B6-4183-9B38-A8B6F34F7BB3}"/>
    <cellStyle name="ปกติ 13 59" xfId="1957" xr:uid="{6105FF58-D655-471B-9251-A821D686AADF}"/>
    <cellStyle name="ปกติ 13 6" xfId="1958" xr:uid="{6F1F7372-797E-4B86-AB2A-55A415171CE9}"/>
    <cellStyle name="ปกติ 13 60" xfId="1959" xr:uid="{E6499E5C-C220-4995-A4D1-CDCBA457AF49}"/>
    <cellStyle name="ปกติ 13 61" xfId="1960" xr:uid="{C8DD2F56-E448-4F3C-907D-F3851E27E659}"/>
    <cellStyle name="ปกติ 13 62" xfId="1961" xr:uid="{6D82BB66-D091-4196-9741-D092F352FE42}"/>
    <cellStyle name="ปกติ 13 63" xfId="1962" xr:uid="{13E8CA43-E295-45EE-8343-2A0EE21A435B}"/>
    <cellStyle name="ปกติ 13 64" xfId="1963" xr:uid="{24F435B9-3B7C-4725-A339-F83195E5ADA6}"/>
    <cellStyle name="ปกติ 13 65" xfId="1964" xr:uid="{6117FC6D-4D79-42A5-B9A3-6A07119894AF}"/>
    <cellStyle name="ปกติ 13 66" xfId="1965" xr:uid="{91F05D8F-CA0C-4DEA-8C46-D8E8ED41AE93}"/>
    <cellStyle name="ปกติ 13 67" xfId="1966" xr:uid="{C8B570E8-02D2-4A9C-83E7-07FD9F19D560}"/>
    <cellStyle name="ปกติ 13 68" xfId="1967" xr:uid="{5926D517-D3B1-4391-97D5-2C6F51E48CE2}"/>
    <cellStyle name="ปกติ 13 69" xfId="1968" xr:uid="{913347A2-C2AC-4F6D-8609-28498CF7C187}"/>
    <cellStyle name="ปกติ 13 7" xfId="1969" xr:uid="{03CB3874-2C98-49C4-B0CA-7736631B974D}"/>
    <cellStyle name="ปกติ 13 8" xfId="1970" xr:uid="{32A234CD-02DB-41B5-BBE1-D52AF07B4BF0}"/>
    <cellStyle name="ปกติ 13 9" xfId="1971" xr:uid="{33E3B6F2-9C51-4000-AA06-E9AABE42EBBF}"/>
    <cellStyle name="ปกติ 13_Asia Metal Y2008" xfId="1972" xr:uid="{D53771FA-EB46-4D4A-98D6-4B1E37186596}"/>
    <cellStyle name="ปกติ 14" xfId="1973" xr:uid="{65AFF5F5-A433-4ED2-96F3-D8519697EF11}"/>
    <cellStyle name="ปกติ 14 10" xfId="1974" xr:uid="{EA68EAE0-4609-45F0-B76E-3BFCD58F0CE0}"/>
    <cellStyle name="ปกติ 14 11" xfId="1975" xr:uid="{E96E8438-83CC-4CBC-B499-72952E947EFD}"/>
    <cellStyle name="ปกติ 14 12" xfId="1976" xr:uid="{C12DC495-79A0-4084-BF73-130A337BF787}"/>
    <cellStyle name="ปกติ 14 13" xfId="1977" xr:uid="{E5A9A802-CAA8-47FE-8F04-5182153321C9}"/>
    <cellStyle name="ปกติ 14 14" xfId="1978" xr:uid="{1DAD2982-823D-4879-AD49-BFEDE68BBD33}"/>
    <cellStyle name="ปกติ 14 15" xfId="1979" xr:uid="{760E30D9-A14B-4A3F-AC4F-B59CFBF2D260}"/>
    <cellStyle name="ปกติ 14 16" xfId="1980" xr:uid="{6B69FA2A-3274-4C69-B58A-A72AA8A96B2D}"/>
    <cellStyle name="ปกติ 14 17" xfId="1981" xr:uid="{1030816F-4016-4FA8-A466-DE9D5C977115}"/>
    <cellStyle name="ปกติ 14 18" xfId="1982" xr:uid="{947F7273-AF92-460F-A23B-380E3AE3F5CE}"/>
    <cellStyle name="ปกติ 14 19" xfId="1983" xr:uid="{97F216F8-BABF-44D4-9001-0080555EC02F}"/>
    <cellStyle name="ปกติ 14 2" xfId="1984" xr:uid="{23B8BB5D-00D8-49C8-B3FD-73E6E7A3C25B}"/>
    <cellStyle name="ปกติ 14 20" xfId="1985" xr:uid="{F12E8B88-FF53-41BE-BF7E-B21ADB4204FB}"/>
    <cellStyle name="ปกติ 14 21" xfId="1986" xr:uid="{A06D423A-E721-4CC4-99C3-0D61C1147A24}"/>
    <cellStyle name="ปกติ 14 22" xfId="1987" xr:uid="{FFB29581-AA39-4854-9AE6-CA77C1AC766B}"/>
    <cellStyle name="ปกติ 14 23" xfId="1988" xr:uid="{D88F3F42-48E1-4BA7-881B-D8EE81EE75CD}"/>
    <cellStyle name="ปกติ 14 24" xfId="1989" xr:uid="{D516DCA2-C830-4FD8-AC40-31B4727DD18B}"/>
    <cellStyle name="ปกติ 14 25" xfId="1990" xr:uid="{20A1E3DC-3392-45AD-B1B3-B314F87FE73D}"/>
    <cellStyle name="ปกติ 14 26" xfId="1991" xr:uid="{44A444A4-2E55-4D27-9EAD-6494C48E4C69}"/>
    <cellStyle name="ปกติ 14 27" xfId="1992" xr:uid="{9550098B-0A01-4B25-A4A5-22C9989ED13D}"/>
    <cellStyle name="ปกติ 14 28" xfId="1993" xr:uid="{556F0D57-8D03-4E8C-B5F2-316D093194AA}"/>
    <cellStyle name="ปกติ 14 29" xfId="1994" xr:uid="{9A8B67C1-F322-41D8-9162-006629CB65D9}"/>
    <cellStyle name="ปกติ 14 3" xfId="1995" xr:uid="{6CB33A88-ACEE-42DB-897B-148A26244C20}"/>
    <cellStyle name="ปกติ 14 30" xfId="1996" xr:uid="{5E4AB805-1DF6-4F8F-8A5C-E44C79B9AC31}"/>
    <cellStyle name="ปกติ 14 31" xfId="1997" xr:uid="{3A64EE6A-7F28-471E-AEE2-3A5CD85E6160}"/>
    <cellStyle name="ปกติ 14 32" xfId="1998" xr:uid="{8124F9E9-51D9-4F9B-B895-42FCBF5591DD}"/>
    <cellStyle name="ปกติ 14 33" xfId="1999" xr:uid="{79DC3AED-64E7-4D97-A99D-7AE068CD35DA}"/>
    <cellStyle name="ปกติ 14 34" xfId="2000" xr:uid="{5DD42043-577D-4DFB-8406-B40089D85A69}"/>
    <cellStyle name="ปกติ 14 35" xfId="2001" xr:uid="{D25175A5-72CE-42F9-9127-5CB73ECBA52F}"/>
    <cellStyle name="ปกติ 14 36" xfId="2002" xr:uid="{9F271D8C-9ACE-42B3-8B0D-6248CDF39655}"/>
    <cellStyle name="ปกติ 14 37" xfId="2003" xr:uid="{006F74AE-065E-4806-A002-4D1C3DA89054}"/>
    <cellStyle name="ปกติ 14 38" xfId="2004" xr:uid="{DF27A0F2-12DE-4977-9524-5299E42C2C64}"/>
    <cellStyle name="ปกติ 14 39" xfId="2005" xr:uid="{127AD5F4-BA6A-41C1-86C4-603615B4F397}"/>
    <cellStyle name="ปกติ 14 4" xfId="2006" xr:uid="{AF7612FF-AF3F-4E63-A90D-763BCE3F1EFA}"/>
    <cellStyle name="ปกติ 14 40" xfId="2007" xr:uid="{35C93541-67A4-4940-A876-8687447BDBAD}"/>
    <cellStyle name="ปกติ 14 41" xfId="2008" xr:uid="{0144F958-4C9B-421D-80D6-D655BE973203}"/>
    <cellStyle name="ปกติ 14 42" xfId="2009" xr:uid="{2E70FE3F-D080-43F4-8379-73F751492A7A}"/>
    <cellStyle name="ปกติ 14 43" xfId="2010" xr:uid="{8367520C-21E2-4B14-B62F-08484EC9D13A}"/>
    <cellStyle name="ปกติ 14 44" xfId="2011" xr:uid="{C35001FE-3771-4AE7-AFCA-8E43E1CB06CA}"/>
    <cellStyle name="ปกติ 14 45" xfId="2012" xr:uid="{1C93CD77-1C66-4200-97DF-448ADB01468A}"/>
    <cellStyle name="ปกติ 14 46" xfId="2013" xr:uid="{1BADC824-48FE-4F43-966F-8CCA614B09FD}"/>
    <cellStyle name="ปกติ 14 47" xfId="2014" xr:uid="{798AD4D5-DFAA-4D16-838C-92F9810CF433}"/>
    <cellStyle name="ปกติ 14 48" xfId="2015" xr:uid="{E78C36D6-5173-425C-A7E5-39DC5BA519D2}"/>
    <cellStyle name="ปกติ 14 49" xfId="2016" xr:uid="{DFCB36F5-3DDA-4CDD-8D7D-EEC9636118D9}"/>
    <cellStyle name="ปกติ 14 5" xfId="2017" xr:uid="{D5BB13EC-757D-4AC0-87F6-D54900DF5BE6}"/>
    <cellStyle name="ปกติ 14 50" xfId="2018" xr:uid="{50E335CE-067B-4BAE-9AF9-6C5AA7DF3B00}"/>
    <cellStyle name="ปกติ 14 51" xfId="2019" xr:uid="{90227EE9-E99F-496C-AB96-30308E75E0C9}"/>
    <cellStyle name="ปกติ 14 52" xfId="2020" xr:uid="{C1724047-0D00-43C7-A4D7-8580BE35BD66}"/>
    <cellStyle name="ปกติ 14 53" xfId="2021" xr:uid="{3DD6E140-BE9C-43AE-9334-C5DD25EA1BA7}"/>
    <cellStyle name="ปกติ 14 54" xfId="2022" xr:uid="{0962965A-2D7C-41F7-ABA4-9A72473BE29F}"/>
    <cellStyle name="ปกติ 14 55" xfId="2023" xr:uid="{190116A2-D13B-4A3B-A8EA-C91A9E0E6580}"/>
    <cellStyle name="ปกติ 14 56" xfId="2024" xr:uid="{3B9CD9F2-DFEB-4745-BF72-2F50F6494707}"/>
    <cellStyle name="ปกติ 14 57" xfId="2025" xr:uid="{2E8AF48C-5683-44A2-A094-07251EEA41CC}"/>
    <cellStyle name="ปกติ 14 58" xfId="2026" xr:uid="{75201D9A-AA11-4FEC-9814-514404F7940E}"/>
    <cellStyle name="ปกติ 14 59" xfId="2027" xr:uid="{58D3A6CA-896F-408E-BC45-B843055FEBBF}"/>
    <cellStyle name="ปกติ 14 6" xfId="2028" xr:uid="{70524EEE-3606-4B12-B3A5-EA79C72F552F}"/>
    <cellStyle name="ปกติ 14 60" xfId="2029" xr:uid="{66ACD22B-1220-4DEB-842C-9213A1ECC1B6}"/>
    <cellStyle name="ปกติ 14 61" xfId="2030" xr:uid="{43930EA2-1D27-4109-82DE-D44590B106B8}"/>
    <cellStyle name="ปกติ 14 62" xfId="2031" xr:uid="{C52C5D23-9C28-4C53-B4F2-434382AA8207}"/>
    <cellStyle name="ปกติ 14 63" xfId="2032" xr:uid="{A118DFD3-A3B1-4151-91D3-AC1D691DB2D4}"/>
    <cellStyle name="ปกติ 14 64" xfId="2033" xr:uid="{4A2FB7B8-D0B0-48AE-89AB-346F17ADD9A1}"/>
    <cellStyle name="ปกติ 14 65" xfId="2034" xr:uid="{02F4F09E-9784-4529-8856-2930FA6330CF}"/>
    <cellStyle name="ปกติ 14 66" xfId="2035" xr:uid="{D9BF2EAF-7C41-4C4A-9F20-3E166AF76E51}"/>
    <cellStyle name="ปกติ 14 67" xfId="2036" xr:uid="{043B79DB-3032-41E2-9C76-820A21A65074}"/>
    <cellStyle name="ปกติ 14 68" xfId="2037" xr:uid="{30EAF335-C3B7-422B-87BD-97CA8607AD7D}"/>
    <cellStyle name="ปกติ 14 69" xfId="2038" xr:uid="{FA15436C-F5B0-4103-B5FA-2B730F35FF76}"/>
    <cellStyle name="ปกติ 14 7" xfId="2039" xr:uid="{7E6BAE21-7CCB-48B3-8FE5-25B2135CA64D}"/>
    <cellStyle name="ปกติ 14 8" xfId="2040" xr:uid="{BB1F3DF5-336C-4859-9349-6568A76FE73A}"/>
    <cellStyle name="ปกติ 14 9" xfId="2041" xr:uid="{5B96B6D4-2485-4838-85CA-C1F6A091C360}"/>
    <cellStyle name="ปกติ 14_Asia Metal Y2008" xfId="2042" xr:uid="{A9167843-9D5F-4086-A439-415E8F9AD59A}"/>
    <cellStyle name="ปกติ 15" xfId="2043" xr:uid="{60ADD20E-FF4F-4308-B388-DBC367B09E16}"/>
    <cellStyle name="ปกติ 15 10" xfId="2044" xr:uid="{6364A17F-09E2-40B3-B890-704066F7E0D9}"/>
    <cellStyle name="ปกติ 15 11" xfId="2045" xr:uid="{56B291DD-8C0D-436F-8B72-3AD3F333ED26}"/>
    <cellStyle name="ปกติ 15 12" xfId="2046" xr:uid="{54A9E17A-0CF6-4705-83CA-D53E5D9C2497}"/>
    <cellStyle name="ปกติ 15 13" xfId="2047" xr:uid="{201EA70E-F8ED-463C-867A-A32732369D68}"/>
    <cellStyle name="ปกติ 15 14" xfId="2048" xr:uid="{ACB78DC9-1C05-469F-B212-95077CE2B75A}"/>
    <cellStyle name="ปกติ 15 15" xfId="2049" xr:uid="{EE4F0BC0-A3B0-44B3-81F0-454A3BDC5399}"/>
    <cellStyle name="ปกติ 15 16" xfId="2050" xr:uid="{CFE09A99-1844-4A65-8223-A24C59422E4D}"/>
    <cellStyle name="ปกติ 15 17" xfId="2051" xr:uid="{6C85B7AC-E1C0-457D-B69F-695CBE7A0944}"/>
    <cellStyle name="ปกติ 15 18" xfId="2052" xr:uid="{C0626E17-E0DA-4877-8E7A-EA195D10CFA8}"/>
    <cellStyle name="ปกติ 15 19" xfId="2053" xr:uid="{49C5D74B-EB65-4DE3-AD9A-EF6E63E269CE}"/>
    <cellStyle name="ปกติ 15 2" xfId="2054" xr:uid="{D2B142C8-AA9F-465F-83BA-4BABCF7BAB9E}"/>
    <cellStyle name="ปกติ 15 20" xfId="2055" xr:uid="{9A1AFE4B-0A1E-4D29-8C0A-E4A502F3A5F6}"/>
    <cellStyle name="ปกติ 15 21" xfId="2056" xr:uid="{C03350CA-A5B2-463A-814B-E78B501F814C}"/>
    <cellStyle name="ปกติ 15 22" xfId="2057" xr:uid="{3EAD5855-D933-47CE-A682-43664EB28684}"/>
    <cellStyle name="ปกติ 15 23" xfId="2058" xr:uid="{A69673DE-BF89-4D31-B5D4-64CA7A330E29}"/>
    <cellStyle name="ปกติ 15 24" xfId="2059" xr:uid="{EE7E2167-7C15-44E9-B2E0-C06514FB23A3}"/>
    <cellStyle name="ปกติ 15 25" xfId="2060" xr:uid="{E52CBA8E-47A3-46CE-A43C-11C6F987B19A}"/>
    <cellStyle name="ปกติ 15 26" xfId="2061" xr:uid="{C73B8D77-17FA-4A74-9A17-5D1972FCB71C}"/>
    <cellStyle name="ปกติ 15 27" xfId="2062" xr:uid="{29560F66-463D-463A-9EB3-A6E3253B8ACB}"/>
    <cellStyle name="ปกติ 15 28" xfId="2063" xr:uid="{4C26A92F-C60A-42E8-88D2-519670324B30}"/>
    <cellStyle name="ปกติ 15 29" xfId="2064" xr:uid="{BA4A999A-8545-468E-A695-84515DDF84CA}"/>
    <cellStyle name="ปกติ 15 3" xfId="2065" xr:uid="{F9195C13-89F6-4112-8514-C285D9D2BAF4}"/>
    <cellStyle name="ปกติ 15 30" xfId="2066" xr:uid="{A4C98D6B-77E8-4301-B8EB-1FBAEF9A5CE8}"/>
    <cellStyle name="ปกติ 15 31" xfId="2067" xr:uid="{03B11F4C-974D-48CD-B103-9695EEA9EC54}"/>
    <cellStyle name="ปกติ 15 32" xfId="2068" xr:uid="{4ECA7375-E499-400C-8B46-892DE5D16486}"/>
    <cellStyle name="ปกติ 15 33" xfId="2069" xr:uid="{A89CAB5F-AFA3-4557-BBB7-A00568F1C935}"/>
    <cellStyle name="ปกติ 15 34" xfId="2070" xr:uid="{877B712E-CA63-4A73-B1BA-3FC818D59234}"/>
    <cellStyle name="ปกติ 15 35" xfId="2071" xr:uid="{722A7A8D-A346-4155-B58A-85F49106A627}"/>
    <cellStyle name="ปกติ 15 36" xfId="2072" xr:uid="{3EB5EBB2-7DAE-4422-9B67-CE9D9C2E690B}"/>
    <cellStyle name="ปกติ 15 37" xfId="2073" xr:uid="{9B7419D6-42A5-4C4E-95B0-493CE737CEEF}"/>
    <cellStyle name="ปกติ 15 38" xfId="2074" xr:uid="{2A32A98B-3EB8-4B6C-BA83-6E335FDAE46D}"/>
    <cellStyle name="ปกติ 15 39" xfId="2075" xr:uid="{C282CE76-E051-4AFC-AEB0-1AE0AA5D95FE}"/>
    <cellStyle name="ปกติ 15 4" xfId="2076" xr:uid="{64B939F0-7BBA-4F48-936E-95E7417D6DA7}"/>
    <cellStyle name="ปกติ 15 40" xfId="2077" xr:uid="{855AD262-68D6-48DC-B7F3-D15856D4918C}"/>
    <cellStyle name="ปกติ 15 41" xfId="2078" xr:uid="{D0758691-C5CD-458F-8F11-6B97F576A477}"/>
    <cellStyle name="ปกติ 15 42" xfId="2079" xr:uid="{6C2293FE-7E03-4CA2-9783-E6DA7A972F00}"/>
    <cellStyle name="ปกติ 15 43" xfId="2080" xr:uid="{0B6CFFCC-08F3-4973-A54F-6C0DF6B12866}"/>
    <cellStyle name="ปกติ 15 44" xfId="2081" xr:uid="{FB473994-3F27-401F-B993-F69339385D45}"/>
    <cellStyle name="ปกติ 15 45" xfId="2082" xr:uid="{C9070CAE-7C4D-4B45-917B-1F51F788AC07}"/>
    <cellStyle name="ปกติ 15 46" xfId="2083" xr:uid="{E1037CE6-3E90-4E2A-8C9F-7701BB97B07E}"/>
    <cellStyle name="ปกติ 15 47" xfId="2084" xr:uid="{BDCBA0B6-A72A-44E6-8D6B-F87029570D9D}"/>
    <cellStyle name="ปกติ 15 48" xfId="2085" xr:uid="{956D0CD5-A15D-4669-B94E-FADBC830DC71}"/>
    <cellStyle name="ปกติ 15 49" xfId="2086" xr:uid="{D1BEA621-C530-4F5D-8E00-F195A62154DF}"/>
    <cellStyle name="ปกติ 15 5" xfId="2087" xr:uid="{D51BE207-B4CB-413B-9C1B-064FFA169299}"/>
    <cellStyle name="ปกติ 15 50" xfId="2088" xr:uid="{8236B9A6-1C91-411A-8E04-B032DFA4D59F}"/>
    <cellStyle name="ปกติ 15 51" xfId="2089" xr:uid="{9441562A-208E-4AA2-BFEC-7C46D7E21731}"/>
    <cellStyle name="ปกติ 15 52" xfId="2090" xr:uid="{BF15847A-D3CF-430D-9418-15C88160A2E5}"/>
    <cellStyle name="ปกติ 15 53" xfId="2091" xr:uid="{E6E090D8-AF0C-46D6-B3E5-A3DCFB9CE26F}"/>
    <cellStyle name="ปกติ 15 54" xfId="2092" xr:uid="{CE272350-A9FB-435B-8D91-1DBC033A87FF}"/>
    <cellStyle name="ปกติ 15 55" xfId="2093" xr:uid="{0A140689-AFD9-4130-9979-13681EE74C4F}"/>
    <cellStyle name="ปกติ 15 56" xfId="2094" xr:uid="{89AAA28C-3446-4DD1-9B32-95EF1A0CB02A}"/>
    <cellStyle name="ปกติ 15 57" xfId="2095" xr:uid="{4C84FFB8-1BB2-40DB-8D56-BCEEF7308432}"/>
    <cellStyle name="ปกติ 15 58" xfId="2096" xr:uid="{52271B57-BADE-4140-B0AD-92E1057DF7E0}"/>
    <cellStyle name="ปกติ 15 59" xfId="2097" xr:uid="{75403CDA-35B4-4FC2-9E2C-A830A0955971}"/>
    <cellStyle name="ปกติ 15 6" xfId="2098" xr:uid="{C4BAE04E-08C5-41AF-8BF3-CB74007919BF}"/>
    <cellStyle name="ปกติ 15 60" xfId="2099" xr:uid="{ED1B5A08-C867-4E26-AA3D-876BA246DD49}"/>
    <cellStyle name="ปกติ 15 61" xfId="2100" xr:uid="{65391FCA-8B5D-4934-959E-040EE3A78BBF}"/>
    <cellStyle name="ปกติ 15 62" xfId="2101" xr:uid="{4AF4A99D-0A6C-42EA-81BF-D60381E66C81}"/>
    <cellStyle name="ปกติ 15 63" xfId="2102" xr:uid="{BCA41382-D36E-4E26-A14C-D35A4D3AD3C8}"/>
    <cellStyle name="ปกติ 15 64" xfId="2103" xr:uid="{EAC46E5C-C89C-42BD-B60B-7F2D9A39BAA9}"/>
    <cellStyle name="ปกติ 15 65" xfId="2104" xr:uid="{2BA8933A-117B-4412-B72C-1E437449ED3B}"/>
    <cellStyle name="ปกติ 15 66" xfId="2105" xr:uid="{7B7EA317-5880-443C-BCFF-22C55DE95AEC}"/>
    <cellStyle name="ปกติ 15 67" xfId="2106" xr:uid="{7833999F-02B0-45C4-B2EA-DBC747A6BCBB}"/>
    <cellStyle name="ปกติ 15 68" xfId="2107" xr:uid="{893716C4-6875-4FCC-9F63-C54DD227CA57}"/>
    <cellStyle name="ปกติ 15 69" xfId="2108" xr:uid="{79C85D8D-4E7C-4477-9665-C2AE51E7D719}"/>
    <cellStyle name="ปกติ 15 7" xfId="2109" xr:uid="{EA4AC150-1DA7-46F4-9C24-74D3714E7491}"/>
    <cellStyle name="ปกติ 15 8" xfId="2110" xr:uid="{BC88FBE9-35E0-411F-B5D6-1D7AA72F6E68}"/>
    <cellStyle name="ปกติ 15 9" xfId="2111" xr:uid="{B2083847-CD41-4526-AF68-C039153F0360}"/>
    <cellStyle name="ปกติ 15_Asia Metal Y2008" xfId="2112" xr:uid="{CCC4CA24-34EF-44FD-9ED2-B8708BCEB7F9}"/>
    <cellStyle name="ปกติ 16" xfId="2113" xr:uid="{3FDAE59B-08F5-4B40-8BEA-00F23AAA7B63}"/>
    <cellStyle name="ปกติ 16 10" xfId="2114" xr:uid="{6AF7AC2A-7420-445E-8DE6-49F7FB2BED22}"/>
    <cellStyle name="ปกติ 16 11" xfId="2115" xr:uid="{A920C110-8B92-4B4A-9A8D-49C085B1F666}"/>
    <cellStyle name="ปกติ 16 12" xfId="2116" xr:uid="{C4351DD5-4D50-4283-A4A1-3565A403CDFD}"/>
    <cellStyle name="ปกติ 16 13" xfId="2117" xr:uid="{A0E92726-8994-41AF-992C-2F27B0614F78}"/>
    <cellStyle name="ปกติ 16 14" xfId="2118" xr:uid="{E8A4FD5D-E435-4A39-BC34-5ADA7E83AFFC}"/>
    <cellStyle name="ปกติ 16 15" xfId="2119" xr:uid="{C342EA42-ABC3-46B1-955F-EF59976F03E4}"/>
    <cellStyle name="ปกติ 16 16" xfId="2120" xr:uid="{E990C302-E532-46EE-B48B-5E33448245B1}"/>
    <cellStyle name="ปกติ 16 17" xfId="2121" xr:uid="{A53AE14C-C74C-4715-85B5-43A93D2FC15F}"/>
    <cellStyle name="ปกติ 16 18" xfId="2122" xr:uid="{00D143E9-15CE-463E-BB03-E7E3FE047503}"/>
    <cellStyle name="ปกติ 16 19" xfId="2123" xr:uid="{32ABF6A9-5F65-418D-9E67-FA686988C4B3}"/>
    <cellStyle name="ปกติ 16 2" xfId="2124" xr:uid="{6458387A-BBA6-4120-98A2-E1B27473E93A}"/>
    <cellStyle name="ปกติ 16 20" xfId="2125" xr:uid="{55F4EBBB-C562-4DD5-8D1B-D82C8C14406B}"/>
    <cellStyle name="ปกติ 16 21" xfId="2126" xr:uid="{CCAAE9B0-78C9-4C24-A0D8-2AA4449BA719}"/>
    <cellStyle name="ปกติ 16 22" xfId="2127" xr:uid="{AAEF2FDD-E32F-4E4C-9D8A-4897D9E45A9B}"/>
    <cellStyle name="ปกติ 16 23" xfId="2128" xr:uid="{00E8DE6E-F555-453B-90DB-36D201104933}"/>
    <cellStyle name="ปกติ 16 24" xfId="2129" xr:uid="{CB343166-85A4-4F25-81C5-7C6AD3B378BD}"/>
    <cellStyle name="ปกติ 16 25" xfId="2130" xr:uid="{E3D6B3A8-927F-4596-8A48-7D5DB8CA70FB}"/>
    <cellStyle name="ปกติ 16 26" xfId="2131" xr:uid="{3624FA33-2FD2-47A5-8AB2-81C56539F6BF}"/>
    <cellStyle name="ปกติ 16 27" xfId="2132" xr:uid="{5C7472D1-2366-41AE-9F89-E11C425D07FE}"/>
    <cellStyle name="ปกติ 16 28" xfId="2133" xr:uid="{BA193DAF-B416-4C0E-8F92-D5FF50356CBF}"/>
    <cellStyle name="ปกติ 16 29" xfId="2134" xr:uid="{EA71AE6E-5D75-4E17-995C-88E47384DFB0}"/>
    <cellStyle name="ปกติ 16 3" xfId="2135" xr:uid="{CAE10399-3056-4446-AA14-B1B1CAC9554A}"/>
    <cellStyle name="ปกติ 16 30" xfId="2136" xr:uid="{72085DB2-5A28-4625-94C6-AF7E61771938}"/>
    <cellStyle name="ปกติ 16 31" xfId="2137" xr:uid="{5EFDAA07-65F5-4DA2-9C05-89CAB6B23D83}"/>
    <cellStyle name="ปกติ 16 32" xfId="2138" xr:uid="{E5F62977-0BF6-4AF6-909A-BFAD75030E2B}"/>
    <cellStyle name="ปกติ 16 33" xfId="2139" xr:uid="{80225A19-CF45-41AA-929D-BCDE67C37521}"/>
    <cellStyle name="ปกติ 16 34" xfId="2140" xr:uid="{B3B78856-0A90-4AB2-A35E-AA55D71F026F}"/>
    <cellStyle name="ปกติ 16 35" xfId="2141" xr:uid="{70AEB7F6-BF76-4BA5-A029-CC66427C48FD}"/>
    <cellStyle name="ปกติ 16 36" xfId="2142" xr:uid="{6F8247F4-3F4F-4CBC-91ED-9A8B81520214}"/>
    <cellStyle name="ปกติ 16 37" xfId="2143" xr:uid="{19DD3406-6BEB-4ED0-8D00-9D0A37947FB6}"/>
    <cellStyle name="ปกติ 16 38" xfId="2144" xr:uid="{E37FE9FB-381C-4A5A-AF5D-7DB820A36776}"/>
    <cellStyle name="ปกติ 16 39" xfId="2145" xr:uid="{B049A4E5-5F74-4176-A8DF-7314927D0290}"/>
    <cellStyle name="ปกติ 16 4" xfId="2146" xr:uid="{636DD412-7953-44DD-90D7-332748CD4EEE}"/>
    <cellStyle name="ปกติ 16 40" xfId="2147" xr:uid="{6C860E83-C6B8-4CF9-8E67-D61F1006A77D}"/>
    <cellStyle name="ปกติ 16 41" xfId="2148" xr:uid="{4DDAA34C-50F2-4852-AFB0-BF39CBF3216C}"/>
    <cellStyle name="ปกติ 16 42" xfId="2149" xr:uid="{98F2F08C-D4AF-450A-8BEF-88828FB6312E}"/>
    <cellStyle name="ปกติ 16 43" xfId="2150" xr:uid="{D187EADF-C612-424E-8B24-5AEBA84A5426}"/>
    <cellStyle name="ปกติ 16 44" xfId="2151" xr:uid="{F4648D23-1902-4B50-B254-368115564A61}"/>
    <cellStyle name="ปกติ 16 45" xfId="2152" xr:uid="{45FEE92B-4CDB-416B-8336-B7C6696B4131}"/>
    <cellStyle name="ปกติ 16 46" xfId="2153" xr:uid="{D13CE0E8-8029-4667-9510-1A43EF4F36DE}"/>
    <cellStyle name="ปกติ 16 47" xfId="2154" xr:uid="{7E7830D9-7193-45CF-B542-61CFD0D76873}"/>
    <cellStyle name="ปกติ 16 48" xfId="2155" xr:uid="{849EB506-B873-4399-87FC-5B5BE8AFCE3A}"/>
    <cellStyle name="ปกติ 16 49" xfId="2156" xr:uid="{BC2BC67F-A7A7-414F-A491-E5DA4A16B6CB}"/>
    <cellStyle name="ปกติ 16 5" xfId="2157" xr:uid="{3EA67477-8D93-4429-B434-83DFDD001B47}"/>
    <cellStyle name="ปกติ 16 50" xfId="2158" xr:uid="{39DE178B-5762-4BD6-A525-EB1B067E6A83}"/>
    <cellStyle name="ปกติ 16 51" xfId="2159" xr:uid="{BE6CEC2A-3F6F-49EC-AAE9-50636F9A6D55}"/>
    <cellStyle name="ปกติ 16 52" xfId="2160" xr:uid="{65468442-33C7-40DD-8278-EDA87816AC9E}"/>
    <cellStyle name="ปกติ 16 53" xfId="2161" xr:uid="{C2EF63C2-1618-412E-86BE-DF55EE810C7B}"/>
    <cellStyle name="ปกติ 16 54" xfId="2162" xr:uid="{C5BBA719-2466-4DA7-BBE5-E4E6CB534907}"/>
    <cellStyle name="ปกติ 16 55" xfId="2163" xr:uid="{676D5FDE-C84D-4ABF-895E-0B10C00E6C1C}"/>
    <cellStyle name="ปกติ 16 56" xfId="2164" xr:uid="{92742EFC-F0F3-49CB-B1DF-C6DBB71622CA}"/>
    <cellStyle name="ปกติ 16 57" xfId="2165" xr:uid="{3859A7AE-A650-49E3-A6A8-0D2F85C04CFB}"/>
    <cellStyle name="ปกติ 16 58" xfId="2166" xr:uid="{35208EAE-405E-4479-9911-BE61E49C488C}"/>
    <cellStyle name="ปกติ 16 59" xfId="2167" xr:uid="{246433CE-4EDD-40F8-9D20-3D9978BFBFEF}"/>
    <cellStyle name="ปกติ 16 6" xfId="2168" xr:uid="{011617CD-821E-4CAD-BA40-8D2EF4FEF39D}"/>
    <cellStyle name="ปกติ 16 60" xfId="2169" xr:uid="{29073992-4089-44DD-9946-D68C2F7E8244}"/>
    <cellStyle name="ปกติ 16 61" xfId="2170" xr:uid="{EE9EE6F8-9F7E-4573-A780-1B45BFD4345B}"/>
    <cellStyle name="ปกติ 16 62" xfId="2171" xr:uid="{15CF8607-9A24-4D14-95B7-395C7E0A7EBA}"/>
    <cellStyle name="ปกติ 16 63" xfId="2172" xr:uid="{6A8DAE14-1BF0-4F01-9695-4BE29A094884}"/>
    <cellStyle name="ปกติ 16 64" xfId="2173" xr:uid="{C4DCFC98-EB1C-452A-B3CF-CB3015103BA7}"/>
    <cellStyle name="ปกติ 16 65" xfId="2174" xr:uid="{4550DD95-9753-4042-AE80-06314DBCF204}"/>
    <cellStyle name="ปกติ 16 66" xfId="2175" xr:uid="{95BE5A6E-9A6C-40C4-9F9B-9464709B5D61}"/>
    <cellStyle name="ปกติ 16 67" xfId="2176" xr:uid="{E72DF8B1-6E6F-4D4B-A7C2-812D71355481}"/>
    <cellStyle name="ปกติ 16 68" xfId="2177" xr:uid="{A0BFB853-445B-438B-936C-D83F62746C60}"/>
    <cellStyle name="ปกติ 16 69" xfId="2178" xr:uid="{F0A9FBB7-DA9F-4AA7-B28F-4DBC53A04711}"/>
    <cellStyle name="ปกติ 16 7" xfId="2179" xr:uid="{73F6AEC2-84D6-46A7-8D6E-D55E1B0C5E72}"/>
    <cellStyle name="ปกติ 16 8" xfId="2180" xr:uid="{FA4E1A63-033C-47EC-A441-19633E3F991C}"/>
    <cellStyle name="ปกติ 16 9" xfId="2181" xr:uid="{099BEC61-9A28-45C4-86C6-96F70E238FA6}"/>
    <cellStyle name="ปกติ 16_Asia Metal Y2008" xfId="2182" xr:uid="{03780F08-2F03-4FEA-8955-626C75E2C227}"/>
    <cellStyle name="ปกติ 17" xfId="2183" xr:uid="{F5C11F96-5822-487E-AF26-8698635F0526}"/>
    <cellStyle name="ปกติ 17 2" xfId="2184" xr:uid="{D07A8CFB-0A28-4536-BFD2-FDCA67D60321}"/>
    <cellStyle name="ปกติ 18" xfId="2185" xr:uid="{B184B884-D165-464D-B564-E976F4CE1B0A}"/>
    <cellStyle name="ปกติ 18 2" xfId="2186" xr:uid="{DA94DDF8-5958-41A0-873B-231553FB3387}"/>
    <cellStyle name="ปกติ 18_IFEC Q2_Tuk" xfId="2187" xr:uid="{140215A9-EF79-46C1-BA84-5DAA974E80C1}"/>
    <cellStyle name="ปกติ 19" xfId="2188" xr:uid="{C36B3C21-9475-45F3-BEF3-C03BAF32AA59}"/>
    <cellStyle name="ปกติ 19 2" xfId="2189" xr:uid="{17656378-DCF9-4A7E-8344-C0AC0F1CEED0}"/>
    <cellStyle name="ปกติ 2" xfId="1297" xr:uid="{7B435309-4843-4F30-8E58-FD47AB9B94DC}"/>
    <cellStyle name="ปกติ 2 2" xfId="1298" xr:uid="{F6D460B1-A96F-4BC4-B2F8-244A468FB1E1}"/>
    <cellStyle name="ปกติ 2 2 2" xfId="1299" xr:uid="{F54FB422-A26A-41F3-A69D-4DE4820BCFEC}"/>
    <cellStyle name="ปกติ 2 2 2 2" xfId="2950" xr:uid="{737761A6-2742-42D0-85ED-67A3FBF9DD51}"/>
    <cellStyle name="ปกติ 2 2 3" xfId="2685" xr:uid="{702F8D93-5677-4E1B-A026-87190D0E83B2}"/>
    <cellStyle name="ปกติ 2 2 4" xfId="2949" xr:uid="{9377462D-F704-41D4-BDF1-A331EA6B214E}"/>
    <cellStyle name="ปกติ 2 3" xfId="1300" xr:uid="{EF0F693F-E36E-4DAB-A13E-8143F8EAA9E2}"/>
    <cellStyle name="ปกติ 2 4" xfId="1301" xr:uid="{2D037B4F-D69F-4D80-9168-3D978B058127}"/>
    <cellStyle name="ปกติ 2 5" xfId="1302" xr:uid="{E5FAB839-D62A-49D5-A038-8252BBAD173A}"/>
    <cellStyle name="ปกติ 2_100-10" xfId="1303" xr:uid="{0C2B673F-3327-40E0-8EBB-32449D495BE8}"/>
    <cellStyle name="ปกติ 20" xfId="2190" xr:uid="{3939EE0E-4487-4305-8784-D6728F1802ED}"/>
    <cellStyle name="ปกติ 21" xfId="2191" xr:uid="{3E8D59B5-4130-4B08-9AFD-98C882AF509C}"/>
    <cellStyle name="ปกติ 22" xfId="2192" xr:uid="{77A3F7E6-DBEF-434B-BCCE-12E813383B3D}"/>
    <cellStyle name="ปกติ 23" xfId="2193" xr:uid="{0807B03B-2E6C-4882-9477-805902D4EF11}"/>
    <cellStyle name="ปกติ 24" xfId="2194" xr:uid="{61E946E0-EF0B-4ECF-8891-DC7B80329CB1}"/>
    <cellStyle name="ปกติ 25" xfId="2195" xr:uid="{E06E4D9B-22C8-49F3-93C6-78B5C70F820E}"/>
    <cellStyle name="ปกติ 26" xfId="2196" xr:uid="{E20CDE3B-A218-41D3-BECD-151B045BAD79}"/>
    <cellStyle name="ปกติ 27" xfId="2197" xr:uid="{E10DC7EA-B105-4B11-9D3A-E348E965145A}"/>
    <cellStyle name="ปกติ 28" xfId="2198" xr:uid="{7C304281-AFFD-4D03-ACB4-A1C688431957}"/>
    <cellStyle name="ปกติ 29" xfId="2199" xr:uid="{1DEA7482-F506-450A-AAE3-79770ABE02B5}"/>
    <cellStyle name="ปกติ 3" xfId="1304" xr:uid="{5D1D0783-185A-46EB-8271-4BC29A76DD80}"/>
    <cellStyle name="ปกติ 3 10" xfId="2200" xr:uid="{12B9E10C-B03C-4B50-91F2-753152BFB9CA}"/>
    <cellStyle name="ปกติ 3 11" xfId="2201" xr:uid="{F9FF6F1A-55E0-4835-A9EA-11F564EBDECF}"/>
    <cellStyle name="ปกติ 3 12" xfId="2202" xr:uid="{BE0E6865-D5C3-4F44-B9AF-916BA28E1F3A}"/>
    <cellStyle name="ปกติ 3 13" xfId="2203" xr:uid="{C50C35A2-6491-4070-A698-0DB3117534B2}"/>
    <cellStyle name="ปกติ 3 14" xfId="2204" xr:uid="{AAE723CF-8F70-4D95-8894-2386D9A4A467}"/>
    <cellStyle name="ปกติ 3 15" xfId="2205" xr:uid="{0B5C3686-BA73-4841-96AF-D9E444D7D6B7}"/>
    <cellStyle name="ปกติ 3 16" xfId="2206" xr:uid="{34CC3CB6-288F-48B8-BABA-7E57A463EA0C}"/>
    <cellStyle name="ปกติ 3 17" xfId="2207" xr:uid="{AB86334E-351B-4299-B2E2-53705D32F334}"/>
    <cellStyle name="ปกติ 3 18" xfId="2208" xr:uid="{5B54D29F-C568-4FDB-887F-E1C1B732DA91}"/>
    <cellStyle name="ปกติ 3 19" xfId="2209" xr:uid="{DB832BAC-399C-404F-95EB-A7C3519077A9}"/>
    <cellStyle name="ปกติ 3 2" xfId="1305" xr:uid="{67146790-F043-4855-99B5-6AE959B8A606}"/>
    <cellStyle name="ปกติ 3 20" xfId="2210" xr:uid="{9A0DA26C-9F07-497C-B587-A04F11659C71}"/>
    <cellStyle name="ปกติ 3 21" xfId="2211" xr:uid="{70DBBFBA-5B7D-41FF-AD17-321A00CA963F}"/>
    <cellStyle name="ปกติ 3 22" xfId="2212" xr:uid="{2B5971E7-9658-4EEA-8DF0-D69291EAFB2C}"/>
    <cellStyle name="ปกติ 3 23" xfId="2213" xr:uid="{130822D1-8491-4B8A-9BED-A9C295F22530}"/>
    <cellStyle name="ปกติ 3 24" xfId="2214" xr:uid="{3B976A0B-ECA9-48FD-8400-27DF006B5A38}"/>
    <cellStyle name="ปกติ 3 25" xfId="2215" xr:uid="{55EC0D2E-7397-457B-A561-0281D6602CD4}"/>
    <cellStyle name="ปกติ 3 26" xfId="2216" xr:uid="{3F2111B5-918D-49E4-B7DF-D8F873C8A483}"/>
    <cellStyle name="ปกติ 3 27" xfId="2217" xr:uid="{E41F61E3-24B4-4B65-94A9-FD8CFC0D29A2}"/>
    <cellStyle name="ปกติ 3 28" xfId="2218" xr:uid="{028F297D-A25A-4A38-8B52-9FE45E0C05E4}"/>
    <cellStyle name="ปกติ 3 29" xfId="2219" xr:uid="{1EAE2DBA-A40B-4FE7-84B4-78AFE8E99E49}"/>
    <cellStyle name="ปกติ 3 3" xfId="2220" xr:uid="{BF966D76-DE10-4B2A-8DEC-DABADAC83D4E}"/>
    <cellStyle name="ปกติ 3 30" xfId="2221" xr:uid="{FED43C68-0BE0-4D19-B1AA-5193C215E961}"/>
    <cellStyle name="ปกติ 3 31" xfId="2222" xr:uid="{3C281340-1C67-4149-8892-419485B5F65C}"/>
    <cellStyle name="ปกติ 3 32" xfId="2223" xr:uid="{AD878E95-182C-4FCC-B12B-95D067CDFA78}"/>
    <cellStyle name="ปกติ 3 33" xfId="2224" xr:uid="{57B21BD0-EBC1-4AFC-9FE2-F52D15515047}"/>
    <cellStyle name="ปกติ 3 34" xfId="2225" xr:uid="{D489357C-AE28-4CE5-AA4D-B4A476FECD59}"/>
    <cellStyle name="ปกติ 3 35" xfId="2226" xr:uid="{12A2F042-2A05-4C5C-991E-635FDC243128}"/>
    <cellStyle name="ปกติ 3 36" xfId="2227" xr:uid="{869DAB31-2976-4C88-B0CC-21F16732697F}"/>
    <cellStyle name="ปกติ 3 37" xfId="2228" xr:uid="{00D579F5-04E0-4A79-A062-6AD475FF1051}"/>
    <cellStyle name="ปกติ 3 38" xfId="2229" xr:uid="{17F3AF64-A49C-4CFB-BB84-FF9C19D23B29}"/>
    <cellStyle name="ปกติ 3 39" xfId="2230" xr:uid="{8067D5F7-7DEC-4491-AF70-839ABEFA0A90}"/>
    <cellStyle name="ปกติ 3 4" xfId="2231" xr:uid="{0A353539-DC64-4E64-A737-DC19E686A1FA}"/>
    <cellStyle name="ปกติ 3 40" xfId="2232" xr:uid="{A348474F-43D0-4CD4-B5A2-AFFE7BAB7028}"/>
    <cellStyle name="ปกติ 3 41" xfId="2233" xr:uid="{4CF44B23-74C3-463F-A6CF-AE54E8C58DCD}"/>
    <cellStyle name="ปกติ 3 42" xfId="2234" xr:uid="{413A2280-F168-4777-9F44-CBF615F101CB}"/>
    <cellStyle name="ปกติ 3 43" xfId="2235" xr:uid="{B304CB32-669A-496E-9CC0-4801B35475DC}"/>
    <cellStyle name="ปกติ 3 44" xfId="2236" xr:uid="{B136DAD1-CA81-43FE-88CF-954CD3CF1F9B}"/>
    <cellStyle name="ปกติ 3 45" xfId="2237" xr:uid="{097F5ADE-3BA1-4AB2-B654-7990E65D66B5}"/>
    <cellStyle name="ปกติ 3 46" xfId="2238" xr:uid="{0C21804A-7C81-4A53-BFAB-2E9F069B9715}"/>
    <cellStyle name="ปกติ 3 47" xfId="2239" xr:uid="{96122F33-365E-4C78-8BAB-14E6F52540A8}"/>
    <cellStyle name="ปกติ 3 48" xfId="2240" xr:uid="{EF203C7D-886F-46D3-9E92-5FB2AA90D28D}"/>
    <cellStyle name="ปกติ 3 49" xfId="2241" xr:uid="{28C836B9-468B-489E-A406-D26C2E4D5E64}"/>
    <cellStyle name="ปกติ 3 5" xfId="2242" xr:uid="{D1B4ADA4-04F5-41A5-A7B2-A10A39D19E40}"/>
    <cellStyle name="ปกติ 3 50" xfId="2243" xr:uid="{24ADBEC6-4F6E-4AD8-9505-B4BEA6EC4000}"/>
    <cellStyle name="ปกติ 3 51" xfId="2244" xr:uid="{2C8B9591-DA15-4A7C-90F8-A98E7E237F9A}"/>
    <cellStyle name="ปกติ 3 52" xfId="2245" xr:uid="{0F0F819A-D427-47D2-9EBC-B45318890F57}"/>
    <cellStyle name="ปกติ 3 53" xfId="2246" xr:uid="{6DE6FF03-7F3D-4900-B527-27CD6708B3FB}"/>
    <cellStyle name="ปกติ 3 54" xfId="2247" xr:uid="{410688C6-0B80-42CB-A0F3-69A4A31F9243}"/>
    <cellStyle name="ปกติ 3 55" xfId="2248" xr:uid="{43B1405E-414C-4585-9D52-B86728543ABD}"/>
    <cellStyle name="ปกติ 3 56" xfId="2249" xr:uid="{048DAFD5-3765-4E8B-AEA8-26ABC99EF008}"/>
    <cellStyle name="ปกติ 3 57" xfId="2250" xr:uid="{A17CCBF8-67EC-402A-8B87-619CF043CC40}"/>
    <cellStyle name="ปกติ 3 58" xfId="2251" xr:uid="{741B2BD8-5460-42B1-8DF7-09E1EED3FA65}"/>
    <cellStyle name="ปกติ 3 59" xfId="2252" xr:uid="{9223683E-2594-4653-A9B8-81C21905FD29}"/>
    <cellStyle name="ปกติ 3 6" xfId="2253" xr:uid="{9B326806-2810-45ED-8D62-19D9617FE41A}"/>
    <cellStyle name="ปกติ 3 60" xfId="2254" xr:uid="{61BB87F4-1EE7-4888-A7F4-CA169F440557}"/>
    <cellStyle name="ปกติ 3 61" xfId="2255" xr:uid="{8E9BA188-2F6B-428E-9554-505336946294}"/>
    <cellStyle name="ปกติ 3 62" xfId="2256" xr:uid="{9911A2F3-03F8-48AE-8745-75A181A3867D}"/>
    <cellStyle name="ปกติ 3 63" xfId="2257" xr:uid="{893B8601-F83A-42EB-888A-E4919B413FC5}"/>
    <cellStyle name="ปกติ 3 64" xfId="2258" xr:uid="{050003E5-BE6D-49C7-879A-72B1FF8E458D}"/>
    <cellStyle name="ปกติ 3 65" xfId="2259" xr:uid="{63D23167-7F4F-42BD-B579-2E2618D157F5}"/>
    <cellStyle name="ปกติ 3 66" xfId="2260" xr:uid="{8CA31BD9-14E5-4FF9-BE90-E4E2E49D2A3B}"/>
    <cellStyle name="ปกติ 3 67" xfId="2261" xr:uid="{1BA99758-F3C6-4E7B-A98A-D2E37C1928FF}"/>
    <cellStyle name="ปกติ 3 68" xfId="2262" xr:uid="{D8425305-16C3-4D42-B73C-37E42E7CB176}"/>
    <cellStyle name="ปกติ 3 69" xfId="2263" xr:uid="{823003FB-9337-4022-B7C6-0F6EBBB758E7}"/>
    <cellStyle name="ปกติ 3 7" xfId="2264" xr:uid="{DABEF9B2-E7B7-4E64-B124-87AFF5730CDA}"/>
    <cellStyle name="ปกติ 3 70" xfId="2265" xr:uid="{4891D72B-E890-444E-9BB3-19BA152C5950}"/>
    <cellStyle name="ปกติ 3 71" xfId="2266" xr:uid="{069227D1-B725-4999-9707-716D13AA37B4}"/>
    <cellStyle name="ปกติ 3 72" xfId="2267" xr:uid="{1751D365-C7C5-490F-B459-793AD4327049}"/>
    <cellStyle name="ปกติ 3 73" xfId="2268" xr:uid="{29C26773-F3F6-4673-8763-90C08673194A}"/>
    <cellStyle name="ปกติ 3 74" xfId="2269" xr:uid="{E84AA8B5-5BCF-471A-B035-231E74E68D9E}"/>
    <cellStyle name="ปกติ 3 75" xfId="2270" xr:uid="{EF0D5BC5-3136-4083-ACFA-4DE22B60C24E}"/>
    <cellStyle name="ปกติ 3 76" xfId="2271" xr:uid="{247F6728-F2B0-4A5D-9596-C4FF0B916F11}"/>
    <cellStyle name="ปกติ 3 77" xfId="2272" xr:uid="{21314E26-2259-4157-9817-F08265C21B0A}"/>
    <cellStyle name="ปกติ 3 78" xfId="2951" xr:uid="{302860CB-C1A6-45C5-8249-04F7DCA48A1C}"/>
    <cellStyle name="ปกติ 3 8" xfId="2273" xr:uid="{5A6DA3B3-C5B0-45F7-B1E2-AB95E561B00B}"/>
    <cellStyle name="ปกติ 3 9" xfId="2274" xr:uid="{C46DE826-2DE9-484D-8FD7-190D9C77B776}"/>
    <cellStyle name="ปกติ 3_14-2-03" xfId="1306" xr:uid="{EF074D05-0C1B-4D52-BF54-FBC907534154}"/>
    <cellStyle name="ปกติ 30" xfId="2275" xr:uid="{800FDAE2-0D2B-4793-90FF-38A660B04046}"/>
    <cellStyle name="ปกติ 31" xfId="2276" xr:uid="{6A86C5FB-BAAD-4A68-906B-AEC8626B19F2}"/>
    <cellStyle name="ปกติ 4" xfId="1307" xr:uid="{572D4121-D6BF-4013-892D-4BF1CDBF7426}"/>
    <cellStyle name="ปกติ 4 2" xfId="1308" xr:uid="{6CAF549A-0F95-40AB-9674-C1A55C8347C0}"/>
    <cellStyle name="ปกติ 4 2 2" xfId="2953" xr:uid="{46C991DC-BF4A-49FE-9C16-27F48A469512}"/>
    <cellStyle name="ปกติ 4 3" xfId="2952" xr:uid="{F75B664F-8EAD-4B3B-B3CB-5966074521DF}"/>
    <cellStyle name="ปกติ 4_Bank" xfId="1309" xr:uid="{63C98640-E53C-4903-BB02-217789EDE16F}"/>
    <cellStyle name="ปกติ 5" xfId="1310" xr:uid="{53EE15A0-040E-473F-AF24-CF661662BFE1}"/>
    <cellStyle name="ปกติ 5 10" xfId="2277" xr:uid="{CD31E2B3-FA6A-4BAE-9461-F17E239E2A07}"/>
    <cellStyle name="ปกติ 5 11" xfId="2278" xr:uid="{1EDCE1B5-8FFD-4CC7-BC12-C9331959CA81}"/>
    <cellStyle name="ปกติ 5 12" xfId="2279" xr:uid="{11B94CAC-7668-49AF-9DB9-2B6D1C39F2E4}"/>
    <cellStyle name="ปกติ 5 13" xfId="2280" xr:uid="{5EF23645-B811-4406-8BC8-F8A50788E086}"/>
    <cellStyle name="ปกติ 5 14" xfId="2281" xr:uid="{AB796414-D56B-45F2-A17D-3F88BAAC7600}"/>
    <cellStyle name="ปกติ 5 15" xfId="2282" xr:uid="{4BC0795E-7EB7-465F-AF26-C5EB2B6B44BF}"/>
    <cellStyle name="ปกติ 5 16" xfId="2283" xr:uid="{9FA81866-EEA5-4B50-AD98-BE15704DA11D}"/>
    <cellStyle name="ปกติ 5 17" xfId="2284" xr:uid="{3CEAF91B-67E5-423F-9EAB-823996741551}"/>
    <cellStyle name="ปกติ 5 18" xfId="2285" xr:uid="{64F205F1-8742-46A9-AB06-A90779877CA8}"/>
    <cellStyle name="ปกติ 5 19" xfId="2286" xr:uid="{12795CD1-5776-4144-AD16-2E51EC1D16BE}"/>
    <cellStyle name="ปกติ 5 2" xfId="2287" xr:uid="{9526B203-C894-4DAE-9A15-342E8D5F7ABD}"/>
    <cellStyle name="ปกติ 5 20" xfId="2288" xr:uid="{1FAF4192-F3F3-47BB-8823-6BBAFF9CA8E7}"/>
    <cellStyle name="ปกติ 5 21" xfId="2289" xr:uid="{85E6EB1D-8AD0-4542-8ECB-498398B902B6}"/>
    <cellStyle name="ปกติ 5 22" xfId="2290" xr:uid="{2C88E4DE-462F-4595-93FC-EFAE1B4F15B2}"/>
    <cellStyle name="ปกติ 5 23" xfId="2291" xr:uid="{2CCF1CE9-75F3-4810-8B50-C1B481088C28}"/>
    <cellStyle name="ปกติ 5 24" xfId="2292" xr:uid="{87D73745-F5C5-4132-B409-18C49491C52E}"/>
    <cellStyle name="ปกติ 5 25" xfId="2293" xr:uid="{F1281CEE-3FA4-41DE-8F47-9A03ACA7637E}"/>
    <cellStyle name="ปกติ 5 26" xfId="2294" xr:uid="{77F48B1D-7E76-42E3-B35C-1B61FA1078BD}"/>
    <cellStyle name="ปกติ 5 27" xfId="2295" xr:uid="{41F0C982-A7A6-4403-896F-1BB7396B63B6}"/>
    <cellStyle name="ปกติ 5 28" xfId="2296" xr:uid="{119FDAFB-D9BE-4757-B77C-7AF206F69EB5}"/>
    <cellStyle name="ปกติ 5 29" xfId="2297" xr:uid="{4AE4C3DA-BA99-4D6F-BB77-48B833426411}"/>
    <cellStyle name="ปกติ 5 3" xfId="2298" xr:uid="{B6F20DA5-D092-466A-B69F-B0716AFA0293}"/>
    <cellStyle name="ปกติ 5 30" xfId="2299" xr:uid="{4F202C5B-4C69-4A48-BD34-93FBC6E712DC}"/>
    <cellStyle name="ปกติ 5 31" xfId="2300" xr:uid="{657D40D3-F109-40E1-A8FA-86906371A2F2}"/>
    <cellStyle name="ปกติ 5 32" xfId="2301" xr:uid="{E6DD9400-0BD1-4E23-B219-0BA691F16010}"/>
    <cellStyle name="ปกติ 5 33" xfId="2302" xr:uid="{6F94CB1A-4ED5-4C24-BFD9-D887407AC275}"/>
    <cellStyle name="ปกติ 5 34" xfId="2303" xr:uid="{F91EA22D-CF8E-4362-9E6B-7E951A4D6C4A}"/>
    <cellStyle name="ปกติ 5 35" xfId="2304" xr:uid="{0DDDC587-F245-45EF-9333-D3787B2D100C}"/>
    <cellStyle name="ปกติ 5 36" xfId="2305" xr:uid="{A0F95501-CB30-43F7-8B15-8904807D3821}"/>
    <cellStyle name="ปกติ 5 37" xfId="2306" xr:uid="{12F93286-9052-455C-897F-072731A065B9}"/>
    <cellStyle name="ปกติ 5 38" xfId="2307" xr:uid="{ACC1AFC5-719E-4E3D-B947-1687F793E99D}"/>
    <cellStyle name="ปกติ 5 39" xfId="2308" xr:uid="{33292AEF-07C5-4841-BCBC-C182ACBC1900}"/>
    <cellStyle name="ปกติ 5 4" xfId="2309" xr:uid="{B1574B35-BE0A-486E-8786-7BEB337AA61F}"/>
    <cellStyle name="ปกติ 5 40" xfId="2310" xr:uid="{FE17DC64-0A6E-429B-B689-F70A70C076D5}"/>
    <cellStyle name="ปกติ 5 41" xfId="2311" xr:uid="{D3D6C891-1E8A-4C50-A400-7A816B803661}"/>
    <cellStyle name="ปกติ 5 42" xfId="2312" xr:uid="{79BF63A1-022B-48B9-88CE-87E735EBB789}"/>
    <cellStyle name="ปกติ 5 43" xfId="2313" xr:uid="{4C541C9E-D87F-40FB-98CB-0530915CD254}"/>
    <cellStyle name="ปกติ 5 44" xfId="2314" xr:uid="{502EC606-706C-4992-A367-18633975190C}"/>
    <cellStyle name="ปกติ 5 45" xfId="2315" xr:uid="{E20629E1-DE5B-4BB8-8CB0-A2618E20764D}"/>
    <cellStyle name="ปกติ 5 46" xfId="2316" xr:uid="{D1DC31E7-20DA-46F6-BF24-167A6080D548}"/>
    <cellStyle name="ปกติ 5 47" xfId="2317" xr:uid="{D9732CE0-4608-4F6F-937C-82AEFB209AA1}"/>
    <cellStyle name="ปกติ 5 48" xfId="2318" xr:uid="{81C0154B-F427-4ED7-AB6E-4DADFA0671F2}"/>
    <cellStyle name="ปกติ 5 49" xfId="2319" xr:uid="{7F0C66C4-B9A8-4998-A7DC-A8EA42E9FD1B}"/>
    <cellStyle name="ปกติ 5 5" xfId="2320" xr:uid="{31C86888-29FB-4F7F-B876-08ECC076BC97}"/>
    <cellStyle name="ปกติ 5 50" xfId="2321" xr:uid="{7206558C-5459-4A68-B36A-7E385BBD533C}"/>
    <cellStyle name="ปกติ 5 51" xfId="2322" xr:uid="{5360E42B-C579-45CC-B714-6AF42D61E332}"/>
    <cellStyle name="ปกติ 5 52" xfId="2323" xr:uid="{FBA9F1E8-5546-482E-853D-8FFC8B3D8732}"/>
    <cellStyle name="ปกติ 5 53" xfId="2324" xr:uid="{AB9077DD-4798-493F-87CD-109C85918979}"/>
    <cellStyle name="ปกติ 5 54" xfId="2325" xr:uid="{F5C1E8B2-524E-446A-80BE-D9CB8F92C7B0}"/>
    <cellStyle name="ปกติ 5 55" xfId="2326" xr:uid="{D1B9F5FC-8EF1-458D-A3DC-E423C0192532}"/>
    <cellStyle name="ปกติ 5 56" xfId="2327" xr:uid="{CFDC4295-6B3A-44F6-9FCB-F3438803D02A}"/>
    <cellStyle name="ปกติ 5 57" xfId="2328" xr:uid="{4F765002-3CBC-4A70-9175-7447EB7BF0A0}"/>
    <cellStyle name="ปกติ 5 58" xfId="2329" xr:uid="{A5840384-DA04-4B9B-9465-6796846D77FF}"/>
    <cellStyle name="ปกติ 5 59" xfId="2330" xr:uid="{EABD3613-E8C6-4937-9B05-A6118D30C4A2}"/>
    <cellStyle name="ปกติ 5 6" xfId="2331" xr:uid="{A6652FE6-B46D-407D-BE6C-B9EA49DB67FE}"/>
    <cellStyle name="ปกติ 5 60" xfId="2332" xr:uid="{FBDB7A5B-A8A7-4055-BF7B-31619447B60C}"/>
    <cellStyle name="ปกติ 5 61" xfId="2333" xr:uid="{A794D0C7-72DC-4468-A12A-9278A590C2AE}"/>
    <cellStyle name="ปกติ 5 62" xfId="2334" xr:uid="{7941A68A-B938-446D-878E-E84DEF22AC49}"/>
    <cellStyle name="ปกติ 5 63" xfId="2335" xr:uid="{388FD1BA-4BB0-4321-B51B-E8CF3E62BAC4}"/>
    <cellStyle name="ปกติ 5 64" xfId="2336" xr:uid="{5E191123-DA3E-4E8C-AB02-A9076E31C130}"/>
    <cellStyle name="ปกติ 5 65" xfId="2337" xr:uid="{31C1CEBC-5594-47A5-A46D-AD916AD269D1}"/>
    <cellStyle name="ปกติ 5 66" xfId="2338" xr:uid="{3870EA2A-8E6C-4B60-8C3C-36929B37916D}"/>
    <cellStyle name="ปกติ 5 67" xfId="2339" xr:uid="{33B5A955-6D90-4DAD-9E17-55BCDD7435AA}"/>
    <cellStyle name="ปกติ 5 68" xfId="2340" xr:uid="{4621533D-A6FF-4AF5-93E1-8FCE170ED484}"/>
    <cellStyle name="ปกติ 5 69" xfId="2341" xr:uid="{868B7C8F-F608-4185-9F66-443185480CB6}"/>
    <cellStyle name="ปกติ 5 7" xfId="2342" xr:uid="{73EEE409-D284-4080-829B-9593AF42E35F}"/>
    <cellStyle name="ปกติ 5 70" xfId="2343" xr:uid="{5A3AD36A-087B-483E-8C2C-F4642D9B2519}"/>
    <cellStyle name="ปกติ 5 71" xfId="2344" xr:uid="{F565BF1C-D576-4765-9EA0-188C371CF6EA}"/>
    <cellStyle name="ปกติ 5 72" xfId="2345" xr:uid="{ABB59A1F-2E76-4069-BE9C-9137331C6BED}"/>
    <cellStyle name="ปกติ 5 73" xfId="2346" xr:uid="{FB4EABC1-C747-4A21-8B2C-4C39542700E7}"/>
    <cellStyle name="ปกติ 5 74" xfId="2347" xr:uid="{E4BAE1D4-AB94-4773-B021-8C69EF1940A2}"/>
    <cellStyle name="ปกติ 5 75" xfId="2348" xr:uid="{B9960228-029D-45E4-93AC-5E04327D7772}"/>
    <cellStyle name="ปกติ 5 76" xfId="2349" xr:uid="{B5C6B6B8-85C0-4FE2-A132-8A10093E732D}"/>
    <cellStyle name="ปกติ 5 77" xfId="2350" xr:uid="{BFF1650F-8EF0-4F41-951E-B1F61FD8F81D}"/>
    <cellStyle name="ปกติ 5 8" xfId="2351" xr:uid="{58FED566-2263-41DD-A620-202580C967CA}"/>
    <cellStyle name="ปกติ 5 9" xfId="2352" xr:uid="{F5832208-62D2-4453-8FB6-51E0706EC68E}"/>
    <cellStyle name="ปกติ 5_AA" xfId="2353" xr:uid="{C69997FB-A2A2-4670-83C8-D292D0CB7DA0}"/>
    <cellStyle name="ปกติ 6" xfId="1311" xr:uid="{2E205CA8-9D0E-4E4A-82E0-465FAFA58C7F}"/>
    <cellStyle name="ปกติ 6 10" xfId="2354" xr:uid="{3F49A334-0847-4F1C-9652-60AC66E2E555}"/>
    <cellStyle name="ปกติ 6 11" xfId="2355" xr:uid="{5DD02C60-964C-46EE-BCB3-E7E638B50B7F}"/>
    <cellStyle name="ปกติ 6 12" xfId="2356" xr:uid="{5F585DD3-D7D3-4460-86DA-31D4BF4D6609}"/>
    <cellStyle name="ปกติ 6 13" xfId="2357" xr:uid="{B304D8E8-06CA-4FA3-AFC9-109C540870FF}"/>
    <cellStyle name="ปกติ 6 14" xfId="2358" xr:uid="{227104FB-9E27-450C-8814-4D8698499343}"/>
    <cellStyle name="ปกติ 6 15" xfId="2359" xr:uid="{6DA5E892-12D9-485C-BEB5-511A615585EA}"/>
    <cellStyle name="ปกติ 6 16" xfId="2360" xr:uid="{9B5BE775-EE43-4C5C-8E54-FA8C5627AE29}"/>
    <cellStyle name="ปกติ 6 17" xfId="2361" xr:uid="{F16B4E3A-65F2-47A5-A95F-6B0944A590F7}"/>
    <cellStyle name="ปกติ 6 18" xfId="2362" xr:uid="{10509A93-6E4F-457C-979B-BCC00254A97A}"/>
    <cellStyle name="ปกติ 6 19" xfId="2363" xr:uid="{8E4FA955-A54A-4A55-BF78-415C2FA14F92}"/>
    <cellStyle name="ปกติ 6 2" xfId="2364" xr:uid="{623F3B58-8360-460C-8EC6-C82E4BB85F61}"/>
    <cellStyle name="ปกติ 6 20" xfId="2365" xr:uid="{FD3C704E-2FAC-4EBB-ACAD-12AE0F389679}"/>
    <cellStyle name="ปกติ 6 21" xfId="2366" xr:uid="{7C033546-2C8D-4CBA-9ADB-06AF1A210C25}"/>
    <cellStyle name="ปกติ 6 22" xfId="2367" xr:uid="{C120F428-921E-4016-B698-02244ED3B933}"/>
    <cellStyle name="ปกติ 6 23" xfId="2368" xr:uid="{5CF94542-0F73-47FD-AC8D-EB8ADEEDB8FF}"/>
    <cellStyle name="ปกติ 6 24" xfId="2369" xr:uid="{A751F9DA-598A-4821-B0A7-3706C8B424EC}"/>
    <cellStyle name="ปกติ 6 25" xfId="2370" xr:uid="{E75D885E-375B-47AC-A272-65AEE3D6CA14}"/>
    <cellStyle name="ปกติ 6 26" xfId="2371" xr:uid="{B5A43DBE-C49A-4ECB-9E78-05846F966C8B}"/>
    <cellStyle name="ปกติ 6 27" xfId="2372" xr:uid="{6911F3AB-27EF-48D6-AEA5-6DB102CFAF00}"/>
    <cellStyle name="ปกติ 6 28" xfId="2373" xr:uid="{C541D7E8-B9B6-498F-88B2-27185136519B}"/>
    <cellStyle name="ปกติ 6 29" xfId="2374" xr:uid="{5434BA2E-BD30-4F05-B45B-8C852670C818}"/>
    <cellStyle name="ปกติ 6 3" xfId="2375" xr:uid="{FE0A04B3-DFD8-49CF-B435-574EBEF438F0}"/>
    <cellStyle name="ปกติ 6 30" xfId="2376" xr:uid="{D8203B1D-207B-4EBE-A3C5-BEDDDE9149AE}"/>
    <cellStyle name="ปกติ 6 31" xfId="2377" xr:uid="{B431CA94-8B7A-4831-AA92-C152FB2F3969}"/>
    <cellStyle name="ปกติ 6 32" xfId="2378" xr:uid="{3A656F33-ED2D-4ABE-A32B-B69D897CB076}"/>
    <cellStyle name="ปกติ 6 33" xfId="2379" xr:uid="{5CBEADB3-27CB-4497-8B35-3A675AD5324F}"/>
    <cellStyle name="ปกติ 6 34" xfId="2380" xr:uid="{F587FB9A-25A3-4708-AA79-AE1F3FE0E09A}"/>
    <cellStyle name="ปกติ 6 35" xfId="2381" xr:uid="{E6162DEB-8AE1-4249-A81E-4C4329018235}"/>
    <cellStyle name="ปกติ 6 36" xfId="2382" xr:uid="{8B24ED95-378D-40C5-94E2-0882546AFDEE}"/>
    <cellStyle name="ปกติ 6 37" xfId="2383" xr:uid="{4DEF6310-8A06-44F9-A60D-811227E18B84}"/>
    <cellStyle name="ปกติ 6 38" xfId="2384" xr:uid="{7B7DAC1A-31E2-45E2-B286-10F757DBC704}"/>
    <cellStyle name="ปกติ 6 39" xfId="2385" xr:uid="{083837B5-DFA7-4871-814A-16766E2CCCAE}"/>
    <cellStyle name="ปกติ 6 4" xfId="2386" xr:uid="{6626E52B-AAC8-4734-92CD-1E60356564A6}"/>
    <cellStyle name="ปกติ 6 40" xfId="2387" xr:uid="{50FA0914-815E-472C-A114-D7E917D03A6B}"/>
    <cellStyle name="ปกติ 6 41" xfId="2388" xr:uid="{3E443624-A7A8-4B4D-BD6F-D7882DF9F735}"/>
    <cellStyle name="ปกติ 6 42" xfId="2389" xr:uid="{1BDB457E-C8C1-4639-8382-14EE9C25340B}"/>
    <cellStyle name="ปกติ 6 43" xfId="2390" xr:uid="{8498A750-91CC-4C6E-BBD4-987C3E93DA69}"/>
    <cellStyle name="ปกติ 6 44" xfId="2391" xr:uid="{9E937DC3-A858-4555-90DB-8EE9EDB5C399}"/>
    <cellStyle name="ปกติ 6 45" xfId="2392" xr:uid="{62A30013-1263-4823-B93E-C15833820C13}"/>
    <cellStyle name="ปกติ 6 46" xfId="2393" xr:uid="{43DB660E-84D5-4277-865C-86A7DCF3AC58}"/>
    <cellStyle name="ปกติ 6 47" xfId="2394" xr:uid="{28EC0853-AD5F-4C83-87B4-9539B4CDB5A6}"/>
    <cellStyle name="ปกติ 6 48" xfId="2395" xr:uid="{E4BE590C-E917-4F5E-A37B-708E106242F1}"/>
    <cellStyle name="ปกติ 6 49" xfId="2396" xr:uid="{63DAE406-15FD-4FB2-B049-BE4A69CEA76E}"/>
    <cellStyle name="ปกติ 6 5" xfId="2397" xr:uid="{2EFEA827-071A-4FE8-AC71-9CE7C6BCC4C0}"/>
    <cellStyle name="ปกติ 6 50" xfId="2398" xr:uid="{21A1C2F5-770C-420D-ADC2-E2E67796355C}"/>
    <cellStyle name="ปกติ 6 51" xfId="2399" xr:uid="{D408BF65-F884-406A-959B-F038AFEF2D93}"/>
    <cellStyle name="ปกติ 6 52" xfId="2400" xr:uid="{F4A9BA99-E26F-4EC2-831D-E7A7AB01B8FA}"/>
    <cellStyle name="ปกติ 6 53" xfId="2401" xr:uid="{C2CEA048-51F2-4356-9F34-7C7516540492}"/>
    <cellStyle name="ปกติ 6 54" xfId="2402" xr:uid="{AA7902A0-4E61-4E5B-B831-ACB1A427CD81}"/>
    <cellStyle name="ปกติ 6 55" xfId="2403" xr:uid="{601725CD-54C0-4B3F-9BEC-F331C681644D}"/>
    <cellStyle name="ปกติ 6 56" xfId="2404" xr:uid="{43A56A1A-2BD2-49F4-BEE1-D57A06C46A9B}"/>
    <cellStyle name="ปกติ 6 57" xfId="2405" xr:uid="{D6BBBAF2-5BEB-45E1-90F0-DF2FC50D3E94}"/>
    <cellStyle name="ปกติ 6 58" xfId="2406" xr:uid="{470AFD7C-B560-4AB5-9640-DF1ABE6A3A3D}"/>
    <cellStyle name="ปกติ 6 59" xfId="2407" xr:uid="{7EFFEF93-36D5-4C0E-BD61-3E8A53BB4E60}"/>
    <cellStyle name="ปกติ 6 6" xfId="2408" xr:uid="{8D01F741-A1CE-49A1-A913-DD2199D10DFD}"/>
    <cellStyle name="ปกติ 6 60" xfId="2409" xr:uid="{42D95F15-F414-404B-8FC3-285E8B85152A}"/>
    <cellStyle name="ปกติ 6 61" xfId="2410" xr:uid="{7841500B-476C-4B25-B78B-5775156411D4}"/>
    <cellStyle name="ปกติ 6 62" xfId="2411" xr:uid="{8A7FEB92-2AC7-430B-8AAC-4D574F8E64B1}"/>
    <cellStyle name="ปกติ 6 63" xfId="2412" xr:uid="{0B33CC2F-11BD-436D-9BF3-A11F90F84D5D}"/>
    <cellStyle name="ปกติ 6 64" xfId="2413" xr:uid="{AB7D7C71-8515-426C-BE5B-8F62E774CB7F}"/>
    <cellStyle name="ปกติ 6 65" xfId="2414" xr:uid="{E704C552-B325-4076-A3BF-E93512A67E90}"/>
    <cellStyle name="ปกติ 6 66" xfId="2415" xr:uid="{996F9AFA-904F-4277-88D3-375070958B98}"/>
    <cellStyle name="ปกติ 6 67" xfId="2416" xr:uid="{A8CEC137-7335-4448-9B1C-0430B7036EA8}"/>
    <cellStyle name="ปกติ 6 68" xfId="2417" xr:uid="{5A18CB25-6CD8-4025-8274-576A90C82717}"/>
    <cellStyle name="ปกติ 6 69" xfId="2418" xr:uid="{3B8FE168-F0F9-45A1-A9E1-996A3128302F}"/>
    <cellStyle name="ปกติ 6 7" xfId="2419" xr:uid="{F0AC9E0A-8BBA-4BB9-93FF-EB2AFC0A1C7B}"/>
    <cellStyle name="ปกติ 6 70" xfId="2420" xr:uid="{AF632AB0-3B06-4BBD-8359-C420F52472C1}"/>
    <cellStyle name="ปกติ 6 71" xfId="2421" xr:uid="{A278929B-D980-499A-9A38-E4AFC9C28738}"/>
    <cellStyle name="ปกติ 6 72" xfId="2422" xr:uid="{0A5D3DDF-C602-49D3-B752-9B8C51CDCA71}"/>
    <cellStyle name="ปกติ 6 73" xfId="2423" xr:uid="{B30C5DCC-E297-4492-BEB9-A2A8686B4A85}"/>
    <cellStyle name="ปกติ 6 74" xfId="2424" xr:uid="{5EB1E752-9FD6-4E76-B319-9BCD88B18FB6}"/>
    <cellStyle name="ปกติ 6 75" xfId="2425" xr:uid="{F5EAD5C2-DECB-47F4-B120-48E5BC7C7673}"/>
    <cellStyle name="ปกติ 6 76" xfId="2426" xr:uid="{C70EE0D3-D1AC-44B4-A5F2-C8269434F272}"/>
    <cellStyle name="ปกติ 6 77" xfId="2427" xr:uid="{EEC5BF4B-02B8-469F-A1B9-B27D347A15E7}"/>
    <cellStyle name="ปกติ 6 8" xfId="2428" xr:uid="{17590FE1-0842-4C6B-AB99-50F1EFB4D385}"/>
    <cellStyle name="ปกติ 6 9" xfId="2429" xr:uid="{1F7114C9-E383-4152-806D-469F38E61887}"/>
    <cellStyle name="ปกติ 6_AA" xfId="2430" xr:uid="{59F88D29-4DDB-475A-9E09-3CF7F9ED2A5D}"/>
    <cellStyle name="ปกติ 7" xfId="2431" xr:uid="{8E855ED0-34AC-476C-9DF7-AC46EE2E72EA}"/>
    <cellStyle name="ปกติ 7 10" xfId="2432" xr:uid="{AE48546D-8E0D-4E09-80B4-0BC6288AD6E0}"/>
    <cellStyle name="ปกติ 7 11" xfId="2433" xr:uid="{F90EEE1A-4EB0-4F16-827C-FFDB49C3C1AF}"/>
    <cellStyle name="ปกติ 7 12" xfId="2434" xr:uid="{40EB3C4F-E137-421F-86CC-B733F5BD09AF}"/>
    <cellStyle name="ปกติ 7 13" xfId="2435" xr:uid="{E32C1D52-F5A9-4EB6-9E05-388257AD945F}"/>
    <cellStyle name="ปกติ 7 14" xfId="2436" xr:uid="{F5A2CB4C-6953-443D-A545-A253CE721F42}"/>
    <cellStyle name="ปกติ 7 15" xfId="2437" xr:uid="{1795F8AC-1152-4991-9CDC-CCE2FF60F410}"/>
    <cellStyle name="ปกติ 7 16" xfId="2438" xr:uid="{D4410297-CE1E-4BFC-A9B0-B1E0B3362647}"/>
    <cellStyle name="ปกติ 7 17" xfId="2439" xr:uid="{4623DA98-826A-4729-822A-BAF39B03A8E9}"/>
    <cellStyle name="ปกติ 7 18" xfId="2440" xr:uid="{26372D31-1A89-4C9E-A82D-72EEE805576D}"/>
    <cellStyle name="ปกติ 7 19" xfId="2441" xr:uid="{1A1819B7-2E05-45EB-9BCD-66A285980A7F}"/>
    <cellStyle name="ปกติ 7 2" xfId="2442" xr:uid="{3E7AE6A8-F935-42F8-BD6A-A06EB633D308}"/>
    <cellStyle name="ปกติ 7 20" xfId="2443" xr:uid="{62DE8D8E-D9F6-43B6-BEFE-2603F0828184}"/>
    <cellStyle name="ปกติ 7 21" xfId="2444" xr:uid="{CE1031F9-DA57-4842-8501-AB24BC5E1678}"/>
    <cellStyle name="ปกติ 7 22" xfId="2445" xr:uid="{060750B6-5F76-4005-A208-440DF792B10A}"/>
    <cellStyle name="ปกติ 7 23" xfId="2446" xr:uid="{FC9ED216-8FD6-4223-81EE-DA63790CBB79}"/>
    <cellStyle name="ปกติ 7 24" xfId="2447" xr:uid="{54349C48-29E9-4905-8C47-622F30712154}"/>
    <cellStyle name="ปกติ 7 25" xfId="2448" xr:uid="{FB127BDB-0C46-4257-90B8-6A8514FE7D2F}"/>
    <cellStyle name="ปกติ 7 26" xfId="2449" xr:uid="{50C459C6-2CE0-4506-8BDA-0CA1CFBAE4F2}"/>
    <cellStyle name="ปกติ 7 27" xfId="2450" xr:uid="{6C162252-751F-433B-B644-03E07DA5ACD4}"/>
    <cellStyle name="ปกติ 7 28" xfId="2451" xr:uid="{632661DD-7A13-43D4-89FB-EF51C975A5E0}"/>
    <cellStyle name="ปกติ 7 29" xfId="2452" xr:uid="{CB766404-933A-4020-8199-5519B48BD07D}"/>
    <cellStyle name="ปกติ 7 3" xfId="2453" xr:uid="{D2572371-87E1-4395-923D-5342AACCBBF0}"/>
    <cellStyle name="ปกติ 7 30" xfId="2454" xr:uid="{57666777-4E24-44D8-986A-D22070B9AA2E}"/>
    <cellStyle name="ปกติ 7 31" xfId="2455" xr:uid="{65AEEBE1-2D3E-40A8-8C8E-998CD3F338D0}"/>
    <cellStyle name="ปกติ 7 32" xfId="2456" xr:uid="{A7FC75F3-0584-4FD6-B87F-EDF9DB1086FB}"/>
    <cellStyle name="ปกติ 7 33" xfId="2457" xr:uid="{C22F261D-2AA0-4078-A4BD-1C1BD3481DCB}"/>
    <cellStyle name="ปกติ 7 34" xfId="2458" xr:uid="{8A3DE059-EF3C-465F-A2A7-F326577A2F19}"/>
    <cellStyle name="ปกติ 7 35" xfId="2459" xr:uid="{35D1DA39-E058-4A77-9B28-63498802DC81}"/>
    <cellStyle name="ปกติ 7 36" xfId="2460" xr:uid="{20E364CB-94DC-40AC-B21E-CEFAB484AF07}"/>
    <cellStyle name="ปกติ 7 37" xfId="2461" xr:uid="{3C5031AD-A44D-4FDC-B6BE-CDF6BB79B65A}"/>
    <cellStyle name="ปกติ 7 38" xfId="2462" xr:uid="{DBA67B58-33E8-4FD1-9975-14F5DA2BCE1B}"/>
    <cellStyle name="ปกติ 7 39" xfId="2463" xr:uid="{5A37BE1D-F50D-4A25-BB8A-223825A668DD}"/>
    <cellStyle name="ปกติ 7 4" xfId="2464" xr:uid="{5C5E14A3-8F22-4B92-8AFC-D996D4AC619D}"/>
    <cellStyle name="ปกติ 7 40" xfId="2465" xr:uid="{2AA3028E-AB6C-432F-95C1-49B0751DE1C8}"/>
    <cellStyle name="ปกติ 7 41" xfId="2466" xr:uid="{62774F8A-E709-439F-B0B7-A3E66B4926BA}"/>
    <cellStyle name="ปกติ 7 42" xfId="2467" xr:uid="{E6F9D521-3D3E-4A73-AB90-69713203CF01}"/>
    <cellStyle name="ปกติ 7 43" xfId="2468" xr:uid="{4A3D9EEA-245C-4B8C-893E-54C7A65ABA47}"/>
    <cellStyle name="ปกติ 7 44" xfId="2469" xr:uid="{B6DDFD5F-D7CE-4F38-BC97-1C29D16E3D26}"/>
    <cellStyle name="ปกติ 7 45" xfId="2470" xr:uid="{3D1BDF6B-6121-471B-8543-60DE5AB853E7}"/>
    <cellStyle name="ปกติ 7 46" xfId="2471" xr:uid="{E9D86D43-A108-40C8-9534-FB4F672E5E28}"/>
    <cellStyle name="ปกติ 7 47" xfId="2472" xr:uid="{E7A5D333-6F20-4B28-8139-41EAA7CD6A5F}"/>
    <cellStyle name="ปกติ 7 48" xfId="2473" xr:uid="{6151EDBF-BBCA-4D70-8455-511F4A9F0003}"/>
    <cellStyle name="ปกติ 7 49" xfId="2474" xr:uid="{E6CA6300-46BE-49DF-88F0-33E8E286C1B4}"/>
    <cellStyle name="ปกติ 7 5" xfId="2475" xr:uid="{0305DF0A-7F67-42FC-BF65-02CE86F8C5BB}"/>
    <cellStyle name="ปกติ 7 50" xfId="2476" xr:uid="{3F63164F-3244-445D-B6D4-461FF9DFC9D4}"/>
    <cellStyle name="ปกติ 7 51" xfId="2477" xr:uid="{00DAE41A-ED89-42BB-88D8-3E9518487A2A}"/>
    <cellStyle name="ปกติ 7 52" xfId="2478" xr:uid="{747D131D-6F69-441F-89F9-607F569B6181}"/>
    <cellStyle name="ปกติ 7 53" xfId="2479" xr:uid="{C749DC6A-39FE-4A4F-A0D4-FAD44824B9A0}"/>
    <cellStyle name="ปกติ 7 54" xfId="2480" xr:uid="{DA1F219B-511E-4F2C-9421-205CC200CE33}"/>
    <cellStyle name="ปกติ 7 55" xfId="2481" xr:uid="{5AD50057-92CC-44EA-B01C-3D2FFA7ED2BA}"/>
    <cellStyle name="ปกติ 7 56" xfId="2482" xr:uid="{68B3E82B-A763-48A8-B5B1-75CB185956A8}"/>
    <cellStyle name="ปกติ 7 57" xfId="2483" xr:uid="{CA9DDAB9-55BD-4472-9ABA-64ECAC429283}"/>
    <cellStyle name="ปกติ 7 58" xfId="2484" xr:uid="{6573F5FF-9387-4EE0-ACE3-3F08B8A2028D}"/>
    <cellStyle name="ปกติ 7 59" xfId="2485" xr:uid="{81C3BC25-0DF0-48D1-90E5-5CD86881B3E8}"/>
    <cellStyle name="ปกติ 7 6" xfId="2486" xr:uid="{4787CA02-84F8-44C9-8EDF-247731C0D5F8}"/>
    <cellStyle name="ปกติ 7 60" xfId="2487" xr:uid="{20536D0E-D634-4CE6-8EB1-E8F980721274}"/>
    <cellStyle name="ปกติ 7 61" xfId="2488" xr:uid="{B34F7B08-FA83-4D48-B29B-266CCC60193F}"/>
    <cellStyle name="ปกติ 7 62" xfId="2489" xr:uid="{E7C4844B-DF89-428A-82B4-43DAB8A2BBA4}"/>
    <cellStyle name="ปกติ 7 63" xfId="2490" xr:uid="{17B58D0F-23DC-4109-9412-A0FF8C657CDD}"/>
    <cellStyle name="ปกติ 7 64" xfId="2491" xr:uid="{7031E386-E14A-4655-9887-9C254356C234}"/>
    <cellStyle name="ปกติ 7 65" xfId="2492" xr:uid="{F1C831CE-1F1C-4D30-96B7-AC6287B25200}"/>
    <cellStyle name="ปกติ 7 66" xfId="2493" xr:uid="{0291DB65-8CFF-4C4F-8AE0-92F435D6ECBE}"/>
    <cellStyle name="ปกติ 7 67" xfId="2494" xr:uid="{57409041-1397-46B8-B269-10225B6BDDFC}"/>
    <cellStyle name="ปกติ 7 68" xfId="2495" xr:uid="{8D68A5C2-3056-46AE-93A4-7171F7B13425}"/>
    <cellStyle name="ปกติ 7 69" xfId="2496" xr:uid="{2B0002DF-CD83-4DA5-8DB9-580E4F05F82A}"/>
    <cellStyle name="ปกติ 7 7" xfId="2497" xr:uid="{F7BCBC24-A8D3-470D-8059-EE51E60E665A}"/>
    <cellStyle name="ปกติ 7 70" xfId="2498" xr:uid="{2F1E946E-645C-42F8-88C9-663080058031}"/>
    <cellStyle name="ปกติ 7 71" xfId="2499" xr:uid="{8A1673BA-E1D9-4AA7-89BB-B773F9B9BE19}"/>
    <cellStyle name="ปกติ 7 72" xfId="2500" xr:uid="{B8D0F481-7CB2-4D4A-90DF-54301701E8A1}"/>
    <cellStyle name="ปกติ 7 73" xfId="2501" xr:uid="{3EA6ACD3-084E-4639-9998-83FEE844C262}"/>
    <cellStyle name="ปกติ 7 74" xfId="2502" xr:uid="{F8D87261-61C2-4B59-AB40-4EF6D10A87CF}"/>
    <cellStyle name="ปกติ 7 75" xfId="2503" xr:uid="{AD061A80-1E4D-4137-901C-4A056010C39D}"/>
    <cellStyle name="ปกติ 7 76" xfId="2504" xr:uid="{2FD39FBA-AC1B-42CF-A32A-ABD989D20886}"/>
    <cellStyle name="ปกติ 7 77" xfId="2505" xr:uid="{0F43094F-F5DA-444D-B225-3BD456A940E0}"/>
    <cellStyle name="ปกติ 7 8" xfId="2506" xr:uid="{7D7997F4-E61C-4F65-867E-2B3926C505D2}"/>
    <cellStyle name="ปกติ 7 9" xfId="2507" xr:uid="{733BA55B-DB13-4BA1-AF04-8CA8F84470B2}"/>
    <cellStyle name="ปกติ 7_Asia Metal Y2008" xfId="2508" xr:uid="{9C97145A-B6DF-4FF7-97A9-AC6E4C1E2813}"/>
    <cellStyle name="ปกติ 8" xfId="2509" xr:uid="{1DB48366-FA3E-4490-9B0E-300C20283339}"/>
    <cellStyle name="ปกติ 8 10" xfId="2510" xr:uid="{6A0253BC-31C6-469E-B5CF-DD1BA65E7D8B}"/>
    <cellStyle name="ปกติ 8 11" xfId="2511" xr:uid="{6239943C-706C-4794-9AC3-2643FBB3B23C}"/>
    <cellStyle name="ปกติ 8 12" xfId="2512" xr:uid="{DA4BA161-0224-4ABC-A0E4-4C792870B8C6}"/>
    <cellStyle name="ปกติ 8 13" xfId="2513" xr:uid="{8EEEBED3-ED49-4EE6-8BBD-31FE57245F7A}"/>
    <cellStyle name="ปกติ 8 14" xfId="2514" xr:uid="{EDEC2183-AAC9-4366-8BD1-1BD65CA28334}"/>
    <cellStyle name="ปกติ 8 15" xfId="2515" xr:uid="{3E46F47E-CA60-4060-87A3-0A52C4B97679}"/>
    <cellStyle name="ปกติ 8 16" xfId="2516" xr:uid="{C04BED6B-2FD2-4071-B927-88EE812C73B2}"/>
    <cellStyle name="ปกติ 8 17" xfId="2517" xr:uid="{D0AD2B2C-6173-4654-9ED2-19F00BEA087A}"/>
    <cellStyle name="ปกติ 8 18" xfId="2518" xr:uid="{E59DCB35-99FF-4E81-9C15-78D07651C2AE}"/>
    <cellStyle name="ปกติ 8 19" xfId="2519" xr:uid="{C7405234-EF85-4DFE-866E-9F97B360CBFB}"/>
    <cellStyle name="ปกติ 8 2" xfId="2520" xr:uid="{627DCB91-F737-4338-92B2-227E7C34D1BD}"/>
    <cellStyle name="ปกติ 8 20" xfId="2521" xr:uid="{61F92A68-1984-490F-908A-A336AED3BC4E}"/>
    <cellStyle name="ปกติ 8 21" xfId="2522" xr:uid="{3EA8DC28-B19D-4B27-9911-8042175B9C16}"/>
    <cellStyle name="ปกติ 8 22" xfId="2523" xr:uid="{7AB690BF-8BD9-4C5F-AF38-0694C1099DE2}"/>
    <cellStyle name="ปกติ 8 23" xfId="2524" xr:uid="{D95BB49D-72F5-4986-9949-28C12EEA2E04}"/>
    <cellStyle name="ปกติ 8 24" xfId="2525" xr:uid="{98BFD3CD-B734-4F36-BF6C-3DB970F23756}"/>
    <cellStyle name="ปกติ 8 25" xfId="2526" xr:uid="{0EAC86CB-B964-4A12-B6C3-9EE175F2A0C9}"/>
    <cellStyle name="ปกติ 8 26" xfId="2527" xr:uid="{01EC7C42-1C9D-421F-83D8-A63A0CDDADD4}"/>
    <cellStyle name="ปกติ 8 27" xfId="2528" xr:uid="{7320FFBE-D05A-493C-8D08-EFEFE912F840}"/>
    <cellStyle name="ปกติ 8 28" xfId="2529" xr:uid="{BD1BAAE6-61D2-447D-966D-E02CFF7CCF02}"/>
    <cellStyle name="ปกติ 8 29" xfId="2530" xr:uid="{6E1F4CE6-E676-4947-9302-0777BBFCF2EA}"/>
    <cellStyle name="ปกติ 8 3" xfId="2531" xr:uid="{1F24872E-FCD5-4552-B91F-4BDF1BBE71D5}"/>
    <cellStyle name="ปกติ 8 30" xfId="2532" xr:uid="{259107BC-4503-4A41-8046-8D266B18F3B8}"/>
    <cellStyle name="ปกติ 8 31" xfId="2533" xr:uid="{E152A243-EC80-45F0-8B9D-27BD2F7CA458}"/>
    <cellStyle name="ปกติ 8 32" xfId="2534" xr:uid="{6B684304-932C-4EF4-9D52-E4418812B86A}"/>
    <cellStyle name="ปกติ 8 33" xfId="2535" xr:uid="{6378F3B7-81FA-4916-A8EE-5A9EC51418A2}"/>
    <cellStyle name="ปกติ 8 34" xfId="2536" xr:uid="{53C0384A-8AA6-4FFC-8EF5-7382B77EB122}"/>
    <cellStyle name="ปกติ 8 35" xfId="2537" xr:uid="{D874C1E8-E230-4D05-84B7-A2E1E094EA5C}"/>
    <cellStyle name="ปกติ 8 36" xfId="2538" xr:uid="{38D9BFC7-2977-4EF5-8CDC-4CFE25AA1FBE}"/>
    <cellStyle name="ปกติ 8 37" xfId="2539" xr:uid="{BAB58CF4-D1C6-4397-8194-618FF673C6A4}"/>
    <cellStyle name="ปกติ 8 38" xfId="2540" xr:uid="{6CACD3BA-0315-4171-869E-856D09075593}"/>
    <cellStyle name="ปกติ 8 39" xfId="2541" xr:uid="{8069D1AB-6101-4A34-B6AA-037A2186E2A2}"/>
    <cellStyle name="ปกติ 8 4" xfId="2542" xr:uid="{DAA79C82-7901-49E8-A10E-85960A1A6CD9}"/>
    <cellStyle name="ปกติ 8 40" xfId="2543" xr:uid="{8177D6FF-96BD-4FBD-B0E2-EC63BDD50299}"/>
    <cellStyle name="ปกติ 8 41" xfId="2544" xr:uid="{8152ED9A-31C5-4277-B8C1-4C44B7E11A1F}"/>
    <cellStyle name="ปกติ 8 42" xfId="2545" xr:uid="{FE91A9B1-C27F-4605-9BB1-509240B240E5}"/>
    <cellStyle name="ปกติ 8 43" xfId="2546" xr:uid="{F82AEF3F-F3F8-4AEE-A186-15BF9758E31C}"/>
    <cellStyle name="ปกติ 8 44" xfId="2547" xr:uid="{43E97BCB-4630-43CA-95EA-124467590DE4}"/>
    <cellStyle name="ปกติ 8 45" xfId="2548" xr:uid="{43F779B7-F6EB-4D70-A0FE-D985C71A6935}"/>
    <cellStyle name="ปกติ 8 46" xfId="2549" xr:uid="{6762C642-75E7-4534-97BE-873ADF3A2F1E}"/>
    <cellStyle name="ปกติ 8 47" xfId="2550" xr:uid="{C7DD51AD-7F04-4CA3-969C-E6BFDC7CF846}"/>
    <cellStyle name="ปกติ 8 48" xfId="2551" xr:uid="{FB10FF6E-E093-436E-9625-F6A4844CEC75}"/>
    <cellStyle name="ปกติ 8 49" xfId="2552" xr:uid="{0B2F49E8-3AA0-4004-98A1-DDC195E1DC2E}"/>
    <cellStyle name="ปกติ 8 5" xfId="2553" xr:uid="{C04AD4E2-6826-4FDC-94B2-F3372D05E77F}"/>
    <cellStyle name="ปกติ 8 50" xfId="2554" xr:uid="{944FC402-5F53-4778-805E-9AF879740854}"/>
    <cellStyle name="ปกติ 8 51" xfId="2555" xr:uid="{825CD235-F780-413C-A2BB-07BDDA9C3D4C}"/>
    <cellStyle name="ปกติ 8 52" xfId="2556" xr:uid="{CE097B84-9FA7-4C71-9B9F-D94C5347BD59}"/>
    <cellStyle name="ปกติ 8 53" xfId="2557" xr:uid="{8AF2CC2E-4DE2-419B-9EA1-1FCEDA8C29D6}"/>
    <cellStyle name="ปกติ 8 54" xfId="2558" xr:uid="{4F819F37-AB24-4615-BCAA-2D8EFF7E0548}"/>
    <cellStyle name="ปกติ 8 55" xfId="2559" xr:uid="{8C24E778-3F22-4CCF-8135-3B17CEA1250C}"/>
    <cellStyle name="ปกติ 8 56" xfId="2560" xr:uid="{A38463ED-4042-4F4E-8366-667977B330EC}"/>
    <cellStyle name="ปกติ 8 57" xfId="2561" xr:uid="{7FCF2FBE-04B0-4226-B8B7-39BB2870E21F}"/>
    <cellStyle name="ปกติ 8 58" xfId="2562" xr:uid="{A53B1972-A5C2-4150-A2FC-4DD2C43313B6}"/>
    <cellStyle name="ปกติ 8 59" xfId="2563" xr:uid="{A9177F72-8D40-43D1-807D-F0C05E1D20E5}"/>
    <cellStyle name="ปกติ 8 6" xfId="2564" xr:uid="{379CBFD7-C5BE-4E7F-AE4E-4B1C90B65704}"/>
    <cellStyle name="ปกติ 8 60" xfId="2565" xr:uid="{BD5F5224-31DA-4813-B4AC-552A3DD001BA}"/>
    <cellStyle name="ปกติ 8 61" xfId="2566" xr:uid="{9EE29765-CCCA-4DBA-86E9-5A84F2614E29}"/>
    <cellStyle name="ปกติ 8 62" xfId="2567" xr:uid="{54830242-323D-45F2-8747-5A5887C84A52}"/>
    <cellStyle name="ปกติ 8 63" xfId="2568" xr:uid="{BB282301-D609-4000-9DA0-EB537F346C61}"/>
    <cellStyle name="ปกติ 8 64" xfId="2569" xr:uid="{63E3F2E9-C108-463B-840E-A98F90465123}"/>
    <cellStyle name="ปกติ 8 65" xfId="2570" xr:uid="{A770C7F5-090F-4044-B08F-7628916D12C8}"/>
    <cellStyle name="ปกติ 8 66" xfId="2571" xr:uid="{DF3AD5D9-4A90-47E3-A4EE-2A9DF8715090}"/>
    <cellStyle name="ปกติ 8 67" xfId="2572" xr:uid="{06ACDB9F-B533-4BDF-8FAD-1A9ED1CC3A05}"/>
    <cellStyle name="ปกติ 8 68" xfId="2573" xr:uid="{321791EE-BF92-4114-93BC-12E1098604CC}"/>
    <cellStyle name="ปกติ 8 69" xfId="2574" xr:uid="{7D1132DA-F2E4-45E6-B344-10E2A122F8BF}"/>
    <cellStyle name="ปกติ 8 7" xfId="2575" xr:uid="{049964C5-FD64-42DD-A3BE-C72DDA1F6F71}"/>
    <cellStyle name="ปกติ 8 70" xfId="2576" xr:uid="{B52BCBB5-A34F-402E-9042-9A2D3ACB0C4C}"/>
    <cellStyle name="ปกติ 8 71" xfId="2577" xr:uid="{0DE4FCC9-A245-4B4B-9707-A2DFE8578083}"/>
    <cellStyle name="ปกติ 8 72" xfId="2578" xr:uid="{135D836C-E11A-4E9F-8851-9319DD6F91BF}"/>
    <cellStyle name="ปกติ 8 73" xfId="2579" xr:uid="{F26E3E10-14A7-4EEA-959C-0ED63B1A9BFB}"/>
    <cellStyle name="ปกติ 8 74" xfId="2580" xr:uid="{399B4683-860F-4833-8704-BF5DDDCF57D8}"/>
    <cellStyle name="ปกติ 8 75" xfId="2581" xr:uid="{B6637F3A-C6A9-4CC2-9891-AA5ED61B0412}"/>
    <cellStyle name="ปกติ 8 76" xfId="2582" xr:uid="{2DBD3A3F-A58E-45D2-A37B-E4B3B6CA8B73}"/>
    <cellStyle name="ปกติ 8 77" xfId="2583" xr:uid="{8520BA36-E31C-454E-B82C-08B979522C2A}"/>
    <cellStyle name="ปกติ 8 8" xfId="2584" xr:uid="{E64FBBB6-1F51-42F7-856E-7B7F916E7EE0}"/>
    <cellStyle name="ปกติ 8 9" xfId="2585" xr:uid="{B0440786-4960-4B71-A3A3-B33AA34F8685}"/>
    <cellStyle name="ปกติ 8_Asia Metal Y2008" xfId="2586" xr:uid="{94219484-C2FF-401C-9B12-5BF1D3DA4BE7}"/>
    <cellStyle name="ปกติ 9" xfId="2587" xr:uid="{8581D642-0401-4C4C-BF69-EA4FD0E3C8CF}"/>
    <cellStyle name="ปกติ 9 10" xfId="2588" xr:uid="{89FF8B8A-F028-425D-ABE5-82984BE8018C}"/>
    <cellStyle name="ปกติ 9 11" xfId="2589" xr:uid="{8EC745A2-A7E9-4D79-84C5-ADDBD394968B}"/>
    <cellStyle name="ปกติ 9 12" xfId="2590" xr:uid="{3D58CA1E-EE07-44E0-AAA7-A9364A73FEB1}"/>
    <cellStyle name="ปกติ 9 13" xfId="2591" xr:uid="{885FFBBB-C10C-4B2C-A82D-DF2346C5BEDD}"/>
    <cellStyle name="ปกติ 9 14" xfId="2592" xr:uid="{C80871D1-EDA5-4733-88ED-4CACB0A9F193}"/>
    <cellStyle name="ปกติ 9 15" xfId="2593" xr:uid="{FFB502C5-2870-41B2-A9B5-BA3DDE9DC949}"/>
    <cellStyle name="ปกติ 9 16" xfId="2594" xr:uid="{042FD04E-75C7-40A0-B894-47F39E5E7270}"/>
    <cellStyle name="ปกติ 9 17" xfId="2595" xr:uid="{6256272D-2BE5-4791-95C6-49A0EB26586F}"/>
    <cellStyle name="ปกติ 9 18" xfId="2596" xr:uid="{1090FA0B-0DB2-416D-8B9F-CC5954831588}"/>
    <cellStyle name="ปกติ 9 19" xfId="2597" xr:uid="{1173BB3B-D0ED-45AE-8659-53E083A5CEF8}"/>
    <cellStyle name="ปกติ 9 2" xfId="2598" xr:uid="{286E3844-C688-4B07-8886-71034BE904B9}"/>
    <cellStyle name="ปกติ 9 20" xfId="2599" xr:uid="{C9413F35-0BF5-4D87-BFCC-94CBE1BAB977}"/>
    <cellStyle name="ปกติ 9 21" xfId="2600" xr:uid="{067D897C-38D8-427F-B005-CB4099AC2131}"/>
    <cellStyle name="ปกติ 9 22" xfId="2601" xr:uid="{E57DCDE2-9F48-49A3-9452-992041C1F419}"/>
    <cellStyle name="ปกติ 9 23" xfId="2602" xr:uid="{61454124-E179-4EFA-BA08-3085FF5F4091}"/>
    <cellStyle name="ปกติ 9 24" xfId="2603" xr:uid="{6463FE83-DF42-4E13-963D-5EF92CF0F0BD}"/>
    <cellStyle name="ปกติ 9 25" xfId="2604" xr:uid="{2E5F81BC-936E-41E7-8A96-FCA0975E4206}"/>
    <cellStyle name="ปกติ 9 26" xfId="2605" xr:uid="{B79FE22A-8559-4FA4-81AF-0F75200F1DD0}"/>
    <cellStyle name="ปกติ 9 27" xfId="2606" xr:uid="{E3A1CBBE-50E1-438B-8C76-5D9BA68FD3AB}"/>
    <cellStyle name="ปกติ 9 28" xfId="2607" xr:uid="{15CD8E85-7C09-4D9D-97F8-8F534556A1E0}"/>
    <cellStyle name="ปกติ 9 29" xfId="2608" xr:uid="{7CFB0388-DB98-4654-87EB-AF7B6D767184}"/>
    <cellStyle name="ปกติ 9 3" xfId="2609" xr:uid="{FA3EB9B5-2461-44FD-A5AE-9C208BB292E2}"/>
    <cellStyle name="ปกติ 9 30" xfId="2610" xr:uid="{0C0B0DAD-9D63-4117-B92C-BF0A95271B63}"/>
    <cellStyle name="ปกติ 9 31" xfId="2611" xr:uid="{BEFC37DA-103F-4D04-964A-E3215030B398}"/>
    <cellStyle name="ปกติ 9 32" xfId="2612" xr:uid="{68E51CEB-55B2-425B-8918-D9347B426DB6}"/>
    <cellStyle name="ปกติ 9 33" xfId="2613" xr:uid="{4570AF92-DD1D-43EE-A4A9-B0F7A9484A77}"/>
    <cellStyle name="ปกติ 9 34" xfId="2614" xr:uid="{AB76BFCB-9522-43A9-AF85-50DA22B9CC0E}"/>
    <cellStyle name="ปกติ 9 35" xfId="2615" xr:uid="{07991CCF-08D6-484E-806C-7A38082D87F2}"/>
    <cellStyle name="ปกติ 9 36" xfId="2616" xr:uid="{3D4959D4-C60E-4C9C-8F82-0DD66B10973C}"/>
    <cellStyle name="ปกติ 9 37" xfId="2617" xr:uid="{F51323FD-F8F0-4981-8A7F-7886DCFB39D3}"/>
    <cellStyle name="ปกติ 9 38" xfId="2618" xr:uid="{F96A8C33-D55D-4C77-A2CB-0581A4805576}"/>
    <cellStyle name="ปกติ 9 39" xfId="2619" xr:uid="{FBD237FD-3A56-4A84-9F4D-DC7E8AD3D2CE}"/>
    <cellStyle name="ปกติ 9 4" xfId="2620" xr:uid="{1F2143E2-E007-4214-9BC6-0F2705D6FC8C}"/>
    <cellStyle name="ปกติ 9 40" xfId="2621" xr:uid="{9211C4F2-5320-4867-9A07-0C1A434120A5}"/>
    <cellStyle name="ปกติ 9 41" xfId="2622" xr:uid="{21523177-1947-42EC-BFFE-67A80087D3F3}"/>
    <cellStyle name="ปกติ 9 42" xfId="2623" xr:uid="{8FAEF337-A8C5-4A1B-9458-DDE3DAC0D9F8}"/>
    <cellStyle name="ปกติ 9 43" xfId="2624" xr:uid="{984459EE-1151-4839-A63A-965E1A18B154}"/>
    <cellStyle name="ปกติ 9 44" xfId="2625" xr:uid="{17D20633-0A50-4732-9736-BFA4648489C0}"/>
    <cellStyle name="ปกติ 9 45" xfId="2626" xr:uid="{85A58BA4-670E-4BF7-8F0F-61A693473E0F}"/>
    <cellStyle name="ปกติ 9 46" xfId="2627" xr:uid="{3A758F1B-9E36-403C-9C1B-775E6B97C6BA}"/>
    <cellStyle name="ปกติ 9 47" xfId="2628" xr:uid="{530E90A6-DB32-4B3E-8E28-26F61D0253D7}"/>
    <cellStyle name="ปกติ 9 48" xfId="2629" xr:uid="{33032E45-208D-418C-B693-703B1C780E25}"/>
    <cellStyle name="ปกติ 9 49" xfId="2630" xr:uid="{96AA2748-6ACE-4FB7-98CA-A36BC638FD22}"/>
    <cellStyle name="ปกติ 9 5" xfId="2631" xr:uid="{96F13372-16D0-47DF-8FA5-5F9F0602DD03}"/>
    <cellStyle name="ปกติ 9 50" xfId="2632" xr:uid="{43BA761B-B5CB-47DC-A897-07311216563D}"/>
    <cellStyle name="ปกติ 9 51" xfId="2633" xr:uid="{7518A8CE-D73E-4015-A532-C43921DE8ECB}"/>
    <cellStyle name="ปกติ 9 52" xfId="2634" xr:uid="{042D0336-04BE-4601-ABFA-F25775003F5E}"/>
    <cellStyle name="ปกติ 9 53" xfId="2635" xr:uid="{635ED717-214C-4456-889C-0B0EE8B48482}"/>
    <cellStyle name="ปกติ 9 54" xfId="2636" xr:uid="{FC9FBFF9-8261-4A7A-83DD-1F1183C64629}"/>
    <cellStyle name="ปกติ 9 55" xfId="2637" xr:uid="{057AAA68-7F51-47A8-8564-D688BF2E50DA}"/>
    <cellStyle name="ปกติ 9 56" xfId="2638" xr:uid="{F2BAA5B1-4613-45E8-9A81-0C47369D1716}"/>
    <cellStyle name="ปกติ 9 57" xfId="2639" xr:uid="{232CBF87-18EE-41B9-B7AB-895D93118BA8}"/>
    <cellStyle name="ปกติ 9 58" xfId="2640" xr:uid="{AB309E0B-48B3-4371-8E35-FDA354D565AA}"/>
    <cellStyle name="ปกติ 9 59" xfId="2641" xr:uid="{4E628E10-268B-4D00-A6A3-495D88D8ECCA}"/>
    <cellStyle name="ปกติ 9 6" xfId="2642" xr:uid="{4651BA69-E40B-4A7D-BB74-62740DC95EB0}"/>
    <cellStyle name="ปกติ 9 60" xfId="2643" xr:uid="{65959275-3097-4AA2-B973-EC1608281171}"/>
    <cellStyle name="ปกติ 9 61" xfId="2644" xr:uid="{A28FE825-76BD-4CB1-8F18-F30B6B7563A5}"/>
    <cellStyle name="ปกติ 9 62" xfId="2645" xr:uid="{6F7CD524-39C8-4FCB-BD25-06C4DDC558D9}"/>
    <cellStyle name="ปกติ 9 63" xfId="2646" xr:uid="{EAF892F4-9F48-4317-B763-68F98A05D308}"/>
    <cellStyle name="ปกติ 9 64" xfId="2647" xr:uid="{0F18FA43-590F-40EA-81D8-837705CF7339}"/>
    <cellStyle name="ปกติ 9 65" xfId="2648" xr:uid="{7AEE67ED-86DF-4A34-9764-F6334A9FAFCA}"/>
    <cellStyle name="ปกติ 9 66" xfId="2649" xr:uid="{636B8D67-049A-432F-B01C-A19D00F93874}"/>
    <cellStyle name="ปกติ 9 67" xfId="2650" xr:uid="{2E84ED1F-31B2-484F-9470-1767AE9D5F75}"/>
    <cellStyle name="ปกติ 9 68" xfId="2651" xr:uid="{C1A068CD-97D8-4D11-9B44-6009C8A18CC5}"/>
    <cellStyle name="ปกติ 9 69" xfId="2652" xr:uid="{C0A05809-37CD-481C-9311-DEFE8EA43413}"/>
    <cellStyle name="ปกติ 9 7" xfId="2653" xr:uid="{F47DA1C7-E97A-4391-8B0C-9E782C454CA9}"/>
    <cellStyle name="ปกติ 9 8" xfId="2654" xr:uid="{F2D8DDD8-5AB5-4C0E-A0CF-4ACEDC7F6A34}"/>
    <cellStyle name="ปกติ 9 9" xfId="2655" xr:uid="{B4EC6550-4CD3-4EE7-A23B-68255943DA51}"/>
    <cellStyle name="ปกติ_602003" xfId="2656" xr:uid="{B39FF34B-AF33-49B4-89B3-EB00CB42051F}"/>
    <cellStyle name="ป้อนค่า" xfId="1312" xr:uid="{D68F1A33-EEEB-455D-A2DC-A0687CE977BE}"/>
    <cellStyle name="ป้อนค่า 2" xfId="2915" xr:uid="{2D15A43D-CC82-4DFF-B77C-E4736A7955EB}"/>
    <cellStyle name="ป้อนค่า 2 2" xfId="6234" xr:uid="{CEFCE666-9718-4065-A8C8-0D46015FD90B}"/>
    <cellStyle name="ป้อนค่า 2 2 2" xfId="6571" xr:uid="{22E61EBD-0A33-459C-8802-9D2E32362B1F}"/>
    <cellStyle name="ป้อนค่า 2 3" xfId="5487" xr:uid="{029B1FED-A81C-47DE-98AF-DB4D4247FC4C}"/>
    <cellStyle name="ป้อนค่า 2 4" xfId="5060" xr:uid="{D7E5E874-CDCC-4648-8910-3773E4A90494}"/>
    <cellStyle name="ป้อนค่า 2 5" xfId="7095" xr:uid="{033D6F2B-404B-4490-A44B-E5ED1C8DADF6}"/>
    <cellStyle name="ป้อนค่า 2 6" xfId="7110" xr:uid="{600A32B0-6A91-4540-8CD8-DA0DB54BBE69}"/>
    <cellStyle name="ป้อนค่า 3" xfId="2916" xr:uid="{9A3AB261-652A-4BBD-914C-37322B8462AE}"/>
    <cellStyle name="ป้อนค่า 3 2" xfId="3205" xr:uid="{31D14307-7279-4318-BD8D-87AB9B379178}"/>
    <cellStyle name="ป้อนค่า 3 2 2" xfId="6400" xr:uid="{1F9F59BE-E07D-4C93-81C0-5F92CCB76F89}"/>
    <cellStyle name="ป้อนค่า 3 2 2 2" xfId="6737" xr:uid="{BB89BFB0-BE27-4D8F-B47C-9086A2F3E79C}"/>
    <cellStyle name="ป้อนค่า 3 2 3" xfId="5714" xr:uid="{A3297969-A02E-4F6C-93DB-E6E77A1C5D7D}"/>
    <cellStyle name="ป้อนค่า 3 2 4" xfId="5944" xr:uid="{B33AF71F-7CFB-43B7-BBF0-1F7FFC224CC2}"/>
    <cellStyle name="ป้อนค่า 3 2 5" xfId="7274" xr:uid="{BD5951F1-4703-440A-BF81-57EE2EFB7FFA}"/>
    <cellStyle name="ป้อนค่า 3 2 6" xfId="6853" xr:uid="{6D561FF8-74D1-4DDB-B4D7-B033D048CBAD}"/>
    <cellStyle name="ป้อนค่า 3 3" xfId="6235" xr:uid="{B9CDE2A7-DC63-408C-8AB7-C9FD4B375E0F}"/>
    <cellStyle name="ป้อนค่า 3 3 2" xfId="6572" xr:uid="{6E51A424-78C1-4ED2-877E-78F2964CB082}"/>
    <cellStyle name="ป้อนค่า 3 4" xfId="5488" xr:uid="{FF7A1548-5192-402F-9859-108797F76D26}"/>
    <cellStyle name="ป้อนค่า 3 5" xfId="5059" xr:uid="{313B8F2A-908C-4280-91BB-C58FC3148FC9}"/>
    <cellStyle name="ป้อนค่า 3 6" xfId="7096" xr:uid="{EF8B2B58-3BC8-4716-8183-58920D781F27}"/>
    <cellStyle name="ป้อนค่า 3 7" xfId="6953" xr:uid="{CB992EF3-D49F-499A-8422-14B3B7DAE51B}"/>
    <cellStyle name="ป้อนค่า 4" xfId="5288" xr:uid="{DE3E3F93-4601-4DB6-90AF-ADC1AC2828C3}"/>
    <cellStyle name="ปานกลาง" xfId="1313" xr:uid="{CFFDC734-E4D3-4DCE-A880-3AD0CA1BC4FF}"/>
    <cellStyle name="ผลรวม" xfId="1319" xr:uid="{19D84980-6DAC-45EC-B9B1-53AAAC409273}"/>
    <cellStyle name="ผลรวม 2" xfId="3138" xr:uid="{DDFCBFF6-EC9F-4EFC-A011-FC920DB4EA1B}"/>
    <cellStyle name="ผลรวม 2 2" xfId="6341" xr:uid="{09BDDA09-D755-47A5-A815-CFB05AADE4F2}"/>
    <cellStyle name="ผลรวม 2 2 2" xfId="6678" xr:uid="{C1556E5A-E4F9-439E-B454-E62806D6BDAA}"/>
    <cellStyle name="ผลรวม 2 3" xfId="5652" xr:uid="{D4260E1E-BD18-4683-88C3-30683C6269A2}"/>
    <cellStyle name="ผลรวม 2 4" xfId="5028" xr:uid="{7F4154EF-D70D-4928-8199-4B1358AFBAD2}"/>
    <cellStyle name="ผลรวม 2 5" xfId="7215" xr:uid="{297A6898-9C21-4ABF-90DD-3F3B90D503F2}"/>
    <cellStyle name="ผลรวม 2 6" xfId="7372" xr:uid="{531D2D2D-68CA-4E99-9A63-744E9D0DFD37}"/>
    <cellStyle name="ผลรวม 3" xfId="6190" xr:uid="{134A836D-5EC8-4ADB-AEF5-73C960FEE671}"/>
    <cellStyle name="ผลรวม 3 2" xfId="6527" xr:uid="{6B3A3C9A-4F2F-4D23-8E55-F2542D8EFC4E}"/>
    <cellStyle name="ผลรวม 4" xfId="5289" xr:uid="{529B59C4-19F7-4188-B03C-470E2170CB96}"/>
    <cellStyle name="ผลรวม 5" xfId="5356" xr:uid="{AF912D3F-C1C2-456A-90A5-7BC0D6502107}"/>
    <cellStyle name="ผลรวม 6" xfId="6935" xr:uid="{AB2B6357-BA8C-43DF-840A-7FC300032726}"/>
    <cellStyle name="ฤธถ [0]_10' 0.26D MS" xfId="2660" xr:uid="{5F4432E5-4621-46A4-9174-1EBFB1639EF1}"/>
    <cellStyle name="ฤธถ_10' 0.26D MS" xfId="2661" xr:uid="{14F63E09-7F39-4145-8115-C147D1F43E0E}"/>
    <cellStyle name="ล๋ศญ [0]_10' 0.26D MS" xfId="2662" xr:uid="{4113E49A-A8BE-483B-A5BC-08A80BEC6E68}"/>
    <cellStyle name="ล๋ศญ_10' 0.26D MS" xfId="2663" xr:uid="{13FFF35E-CB3D-404F-ADA6-C2B99E116CCE}"/>
    <cellStyle name="ลักษณะ 1" xfId="1321" xr:uid="{BBC6C03D-CD9C-4763-A916-55EE0235D179}"/>
    <cellStyle name="วฅมุ_#2(M17)_1" xfId="2664" xr:uid="{7293D84E-4BB4-4B31-AE5E-082658CEB454}"/>
    <cellStyle name="ส่วนที่ถูกเน้น1" xfId="1322" xr:uid="{B2CEAFC3-2462-4367-A1C9-8A75C01B6827}"/>
    <cellStyle name="ส่วนที่ถูกเน้น2" xfId="1323" xr:uid="{CB4C6173-E736-4443-A4D1-9BF71242C4C2}"/>
    <cellStyle name="ส่วนที่ถูกเน้น3" xfId="1324" xr:uid="{D289248B-0B21-4E66-AB4B-2D7249DC4E6F}"/>
    <cellStyle name="ส่วนที่ถูกเน้น4" xfId="1325" xr:uid="{70BD46A6-898D-4445-A277-AC31D9D63F96}"/>
    <cellStyle name="ส่วนที่ถูกเน้น5" xfId="1326" xr:uid="{A88AA5C4-168F-4848-9F66-9014CCC63E4F}"/>
    <cellStyle name="ส่วนที่ถูกเน้น6" xfId="1327" xr:uid="{C881CFB1-1EA9-4CFE-A671-AD916434D813}"/>
    <cellStyle name="หมายเหตุ" xfId="1329" xr:uid="{1D8A00E6-ED3A-40B1-98C1-8F25B4539E14}"/>
    <cellStyle name="หมายเหตุ 10" xfId="2959" xr:uid="{48DCD730-3F45-48AB-8142-9EEBBC026490}"/>
    <cellStyle name="หมายเหตุ 10 2" xfId="3208" xr:uid="{C8D5E05A-2823-4CD4-93A8-82A4920CC7AC}"/>
    <cellStyle name="หมายเหตุ 10 2 2" xfId="6403" xr:uid="{03840476-D1E9-48A0-8ADD-DFC0D1367FDC}"/>
    <cellStyle name="หมายเหตุ 10 2 2 2" xfId="6740" xr:uid="{B26F6421-1928-44FD-B803-701BEA6FB168}"/>
    <cellStyle name="หมายเหตุ 10 2 3" xfId="5717" xr:uid="{739F60C2-D713-412F-827E-8F7DB8A0618D}"/>
    <cellStyle name="หมายเหตุ 10 2 4" xfId="5941" xr:uid="{92986BD6-9F0A-4B02-BEEB-B581360AFBE2}"/>
    <cellStyle name="หมายเหตุ 10 2 5" xfId="7277" xr:uid="{5291A043-A51F-4B56-B48E-B5D80A1B3E72}"/>
    <cellStyle name="หมายเหตุ 10 2 6" xfId="7412" xr:uid="{1A5FDC8E-D3DA-464F-A6FC-D3190ACA51B8}"/>
    <cellStyle name="หมายเหตุ 10 3" xfId="6238" xr:uid="{42213B6D-51EF-450D-9CE6-3155E472958C}"/>
    <cellStyle name="หมายเหตุ 10 3 2" xfId="6575" xr:uid="{7DFDF823-F2CD-451F-AA6A-7D28AEBCBF8B}"/>
    <cellStyle name="หมายเหตุ 10 4" xfId="5519" xr:uid="{B9A71F83-62AC-4BC2-A5F3-BC9A4A32F619}"/>
    <cellStyle name="หมายเหตุ 10 5" xfId="6034" xr:uid="{7E69F3DC-17DC-4454-BDBE-5AC7FA518856}"/>
    <cellStyle name="หมายเหตุ 10 6" xfId="7101" xr:uid="{89EB62A8-5DA6-4D07-B504-8EA3001207E6}"/>
    <cellStyle name="หมายเหตุ 10 7" xfId="6893" xr:uid="{FEE79EB6-B840-4560-9A83-0D7031CD5C21}"/>
    <cellStyle name="หมายเหตุ 11" xfId="3022" xr:uid="{91E84437-4C56-45B5-A4F9-A1C0499F183D}"/>
    <cellStyle name="หมายเหตุ 11 2" xfId="3235" xr:uid="{EFA822F4-011E-413C-A7EB-8596F425D092}"/>
    <cellStyle name="หมายเหตุ 11 2 2" xfId="6429" xr:uid="{3AF99BAE-42E6-4711-A049-B341AD584176}"/>
    <cellStyle name="หมายเหตุ 11 2 2 2" xfId="6766" xr:uid="{AA0CB898-F46C-4FCA-A391-0119735AB8E5}"/>
    <cellStyle name="หมายเหตุ 11 2 3" xfId="5743" xr:uid="{6382C280-196B-4AC2-B915-0A849D2E1D56}"/>
    <cellStyle name="หมายเหตุ 11 2 4" xfId="5926" xr:uid="{F87714AC-A5D1-4673-89D4-927389551116}"/>
    <cellStyle name="หมายเหตุ 11 2 5" xfId="7303" xr:uid="{0114E478-F8A2-42BE-A5F2-82E1032D92D1}"/>
    <cellStyle name="หมายเหตุ 11 2 6" xfId="7400" xr:uid="{B7FC57EA-A30C-4208-9B5F-8E29D5A8A780}"/>
    <cellStyle name="หมายเหตุ 11 3" xfId="6265" xr:uid="{3DBA574D-2409-4238-9500-975D9923A4B3}"/>
    <cellStyle name="หมายเหตุ 11 3 2" xfId="6602" xr:uid="{BE60CB6A-7D38-40D5-82C2-CFA7AEEF3E00}"/>
    <cellStyle name="หมายเหตุ 11 4" xfId="5554" xr:uid="{9A4E2C32-C217-471B-9458-7F1494E20D3E}"/>
    <cellStyle name="หมายเหตุ 11 5" xfId="6016" xr:uid="{289C8A2D-EEC8-477D-9E02-EAF8E7D3D47A}"/>
    <cellStyle name="หมายเหตุ 11 6" xfId="7133" xr:uid="{30793963-5A83-4003-AC84-E746EA4524F3}"/>
    <cellStyle name="หมายเหตุ 11 7" xfId="7323" xr:uid="{2E91635B-BD3B-4C7B-BB22-0FF4AE2E4C72}"/>
    <cellStyle name="หมายเหตุ 12" xfId="3140" xr:uid="{D32C46CF-EB61-4E51-BE13-071B0F3962A1}"/>
    <cellStyle name="หมายเหตุ 12 2" xfId="6343" xr:uid="{E9280E11-FEA4-4B0D-A18F-0B69EE3D93CE}"/>
    <cellStyle name="หมายเหตุ 12 2 2" xfId="6680" xr:uid="{2AD77EDD-5A39-427B-BE19-B52FDE986E9A}"/>
    <cellStyle name="หมายเหตุ 12 3" xfId="5654" xr:uid="{AB17752C-3CA9-410B-A058-E43C1130EEC4}"/>
    <cellStyle name="หมายเหตุ 12 4" xfId="5027" xr:uid="{D0396757-1FDA-4517-AEE0-D88FDED30F8C}"/>
    <cellStyle name="หมายเหตุ 12 5" xfId="7217" xr:uid="{718F6C8F-EE33-40DA-948B-A4D4423B91AA}"/>
    <cellStyle name="หมายเหตุ 12 6" xfId="6872" xr:uid="{31CE7E90-1159-4F2C-A666-8D0268470E1F}"/>
    <cellStyle name="หมายเหตุ 13" xfId="5291" xr:uid="{4F389D98-CAD3-482C-82E5-4EE3CC5E5184}"/>
    <cellStyle name="หมายเหตุ 2" xfId="1330" xr:uid="{528970B9-B33C-459E-AEE6-16E8C4DD641E}"/>
    <cellStyle name="หมายเหตุ 2 2" xfId="2960" xr:uid="{C7BFE227-EF9A-4D30-9F0C-05F4B107B496}"/>
    <cellStyle name="หมายเหตุ 2 2 2" xfId="3209" xr:uid="{AD0DD39B-0F45-4B61-B57D-7A0B1790A1DC}"/>
    <cellStyle name="หมายเหตุ 2 2 2 2" xfId="6404" xr:uid="{CAB73ED9-2D89-4D62-8584-50DF8CA1F76F}"/>
    <cellStyle name="หมายเหตุ 2 2 2 2 2" xfId="6741" xr:uid="{3FE34D37-9609-4DF4-8A9C-26F56E0E78F8}"/>
    <cellStyle name="หมายเหตุ 2 2 2 3" xfId="5718" xr:uid="{D46F0F2C-F01A-44D9-88EF-FBC3221A769D}"/>
    <cellStyle name="หมายเหตุ 2 2 2 4" xfId="6083" xr:uid="{F5645F30-6A11-4368-BAC7-52BA884EDEFE}"/>
    <cellStyle name="หมายเหตุ 2 2 2 5" xfId="7278" xr:uid="{FCFB053F-DB99-4258-9D20-DBB5E2C18E27}"/>
    <cellStyle name="หมายเหตุ 2 2 2 6" xfId="6851" xr:uid="{ABD7EFC1-D4DE-433C-BBB1-49E48ED86BC0}"/>
    <cellStyle name="หมายเหตุ 2 2 3" xfId="6239" xr:uid="{42C46038-3532-4510-B064-D98D28833FC7}"/>
    <cellStyle name="หมายเหตุ 2 2 3 2" xfId="6576" xr:uid="{2B6C0B2F-2809-495A-AD28-7CF79C3B43C7}"/>
    <cellStyle name="หมายเหตุ 2 2 4" xfId="5520" xr:uid="{86557899-5552-430A-BE4F-ECC65C96964A}"/>
    <cellStyle name="หมายเหตุ 2 2 5" xfId="6033" xr:uid="{3AF74054-53CB-4426-8FCC-3C777EE74B8F}"/>
    <cellStyle name="หมายเหตุ 2 2 6" xfId="7102" xr:uid="{8CE2B6E3-83CE-4B80-B8D8-6B75968FA4AA}"/>
    <cellStyle name="หมายเหตุ 2 2 7" xfId="7337" xr:uid="{53A11DE9-0706-46FD-82ED-7571DF558307}"/>
    <cellStyle name="หมายเหตุ 2 3" xfId="3023" xr:uid="{199372CC-2066-40B6-BD48-FEE552C0AC70}"/>
    <cellStyle name="หมายเหตุ 2 3 2" xfId="3236" xr:uid="{6A4EF183-AFF2-4406-BF86-2F6D7544939B}"/>
    <cellStyle name="หมายเหตุ 2 3 2 2" xfId="6430" xr:uid="{0BE6E762-0B00-436C-862E-7417C06BF484}"/>
    <cellStyle name="หมายเหตุ 2 3 2 2 2" xfId="6767" xr:uid="{F0DD44C6-A291-4FBB-BE69-764BE905E056}"/>
    <cellStyle name="หมายเหตุ 2 3 2 3" xfId="5744" xr:uid="{B1C11492-C33B-4890-8647-04F448D0E5D2}"/>
    <cellStyle name="หมายเหตุ 2 3 2 4" xfId="4997" xr:uid="{A3712050-CF12-4D26-8B13-63F82C494E41}"/>
    <cellStyle name="หมายเหตุ 2 3 2 5" xfId="7304" xr:uid="{017AD579-5700-4F8A-B0CB-D176AA3303B7}"/>
    <cellStyle name="หมายเหตุ 2 3 2 6" xfId="7399" xr:uid="{49E2A9C5-FF99-4D4B-8D0A-5DD468E535F4}"/>
    <cellStyle name="หมายเหตุ 2 3 3" xfId="6266" xr:uid="{BFD210FE-36BB-4EC5-915D-4AC10BB55E16}"/>
    <cellStyle name="หมายเหตุ 2 3 3 2" xfId="6603" xr:uid="{0505BF98-D478-49C5-ABA0-B7124A897745}"/>
    <cellStyle name="หมายเหตุ 2 3 4" xfId="5555" xr:uid="{AAA89C79-F5E9-4259-8911-57B10D19E696}"/>
    <cellStyle name="หมายเหตุ 2 3 5" xfId="5051" xr:uid="{DDC8AB05-CE9B-48E0-9A15-9F141C97AD87}"/>
    <cellStyle name="หมายเหตุ 2 3 6" xfId="7134" xr:uid="{3B7AC5F2-88D7-43B2-8703-6DFEE5FBC2E4}"/>
    <cellStyle name="หมายเหตุ 2 3 7" xfId="7327" xr:uid="{26075477-FAD0-44DE-B3E8-35C8C328A638}"/>
    <cellStyle name="หมายเหตุ 2 4" xfId="3141" xr:uid="{A06E750F-F0C2-41F9-868D-2FA4D6B549E8}"/>
    <cellStyle name="หมายเหตุ 2 4 2" xfId="6344" xr:uid="{D78FF429-FF99-4852-878C-138BF077BA7E}"/>
    <cellStyle name="หมายเหตุ 2 4 2 2" xfId="6681" xr:uid="{02195FB2-86C5-4B32-A03F-B411B48034EC}"/>
    <cellStyle name="หมายเหตุ 2 4 3" xfId="5655" xr:uid="{987FD7EC-235D-471D-B2EE-75BA9264A592}"/>
    <cellStyle name="หมายเหตุ 2 4 4" xfId="5970" xr:uid="{18CF2BE5-F214-49A4-ABEC-77459597946D}"/>
    <cellStyle name="หมายเหตุ 2 4 5" xfId="7218" xr:uid="{80E831DD-4B29-4409-93E3-5632737B9E6D}"/>
    <cellStyle name="หมายเหตุ 2 4 6" xfId="6830" xr:uid="{599E17C6-BCF9-4593-A14E-6507ABEA738E}"/>
    <cellStyle name="หมายเหตุ 2 5" xfId="5292" xr:uid="{EF41CB25-7AE5-4B04-8B51-3B551FDB7CD1}"/>
    <cellStyle name="หมายเหตุ 3" xfId="1331" xr:uid="{4134A45F-11AC-404B-9387-4B6A81D5A8A0}"/>
    <cellStyle name="หมายเหตุ 3 2" xfId="2961" xr:uid="{D7E0D21B-5541-4887-883C-073A177A17A3}"/>
    <cellStyle name="หมายเหตุ 3 2 2" xfId="3210" xr:uid="{5E814C8A-264E-411C-A998-A1713702DF92}"/>
    <cellStyle name="หมายเหตุ 3 2 2 2" xfId="6405" xr:uid="{AB3C8830-475D-49A6-8005-EADA78822030}"/>
    <cellStyle name="หมายเหตุ 3 2 2 2 2" xfId="6742" xr:uid="{2E2EFB27-6F63-4ECD-A5C2-25E7750EF397}"/>
    <cellStyle name="หมายเหตุ 3 2 2 3" xfId="5719" xr:uid="{DDDB768F-6EE2-4E92-BA17-D0E24FA3EF32}"/>
    <cellStyle name="หมายเหตุ 3 2 2 4" xfId="5940" xr:uid="{ECC73971-96D4-4DCB-AA12-5EC1F036DBC9}"/>
    <cellStyle name="หมายเหตุ 3 2 2 5" xfId="7279" xr:uid="{DFB281BF-331D-414A-A5FF-8BA98DEABCAC}"/>
    <cellStyle name="หมายเหตุ 3 2 2 6" xfId="7411" xr:uid="{CE55719A-1471-4D7D-9F31-1563DD2C1CA0}"/>
    <cellStyle name="หมายเหตุ 3 2 3" xfId="6240" xr:uid="{04EC9F8F-8DEE-42D2-85EA-C68F00EBA6B4}"/>
    <cellStyle name="หมายเหตุ 3 2 3 2" xfId="6577" xr:uid="{DC1DF8FB-2F97-4128-8A5A-612D9D66FCA1}"/>
    <cellStyle name="หมายเหตุ 3 2 4" xfId="5521" xr:uid="{85A792E5-151E-46EA-9609-C64576BF6D48}"/>
    <cellStyle name="หมายเหตุ 3 2 5" xfId="6032" xr:uid="{E09A20D2-79BC-443D-8C6E-9DAB4D45255E}"/>
    <cellStyle name="หมายเหตุ 3 2 6" xfId="7103" xr:uid="{8B5AC64C-199E-4B03-9EF9-B89644168FCC}"/>
    <cellStyle name="หมายเหตุ 3 2 7" xfId="7324" xr:uid="{EA0D087C-5694-43C7-B9A0-D89372A1B8A9}"/>
    <cellStyle name="หมายเหตุ 3 3" xfId="3024" xr:uid="{ACA16188-0653-4559-A9B5-02286AF8F1F4}"/>
    <cellStyle name="หมายเหตุ 3 3 2" xfId="3237" xr:uid="{9D118368-5B62-4285-901E-A3BCC1CC1B5D}"/>
    <cellStyle name="หมายเหตุ 3 3 2 2" xfId="6431" xr:uid="{9F82602A-2DEB-4D42-9DE8-BCE7D4453DF5}"/>
    <cellStyle name="หมายเหตุ 3 3 2 2 2" xfId="6768" xr:uid="{3C4ACBC7-FBB5-41AF-8A79-ACF1C88BDA44}"/>
    <cellStyle name="หมายเหตุ 3 3 2 3" xfId="5745" xr:uid="{38885D2A-02E8-4A76-B8DA-686BDA0C0B7B}"/>
    <cellStyle name="หมายเหตุ 3 3 2 4" xfId="5925" xr:uid="{482DF2A2-FDD8-4494-AAF5-BFCE7E2D4FF9}"/>
    <cellStyle name="หมายเหตุ 3 3 2 5" xfId="7305" xr:uid="{B0FEC8E0-85C4-4A11-89F1-B7C60FF469B8}"/>
    <cellStyle name="หมายเหตุ 3 3 2 6" xfId="7398" xr:uid="{E5245525-ADF4-4E98-AB2E-2D2F96F78596}"/>
    <cellStyle name="หมายเหตุ 3 3 3" xfId="6267" xr:uid="{058F1803-9A0D-42B6-8618-C26FC884511A}"/>
    <cellStyle name="หมายเหตุ 3 3 3 2" xfId="6604" xr:uid="{32373F14-4D41-4E5C-8C6F-8632436CF90F}"/>
    <cellStyle name="หมายเหตุ 3 3 4" xfId="5556" xr:uid="{65A67D26-91A2-4321-968C-D885819C4A8F}"/>
    <cellStyle name="หมายเหตุ 3 3 5" xfId="6015" xr:uid="{E9CCB173-FA87-44DB-886B-9151F569CEF8}"/>
    <cellStyle name="หมายเหตุ 3 3 6" xfId="7135" xr:uid="{45899BEE-8685-4DBE-804D-E1651AEE2BBF}"/>
    <cellStyle name="หมายเหตุ 3 3 7" xfId="6821" xr:uid="{DF76815E-BAB0-4302-98B9-0E4478BB33A4}"/>
    <cellStyle name="หมายเหตุ 3 4" xfId="3142" xr:uid="{633758A5-5A55-44FC-B905-353A47D3C947}"/>
    <cellStyle name="หมายเหตุ 3 4 2" xfId="6345" xr:uid="{9F511664-6C42-40E3-B838-E8A7C77A8C5F}"/>
    <cellStyle name="หมายเหตุ 3 4 2 2" xfId="6682" xr:uid="{4EF7D10D-8C59-475A-B365-952149DE3C1C}"/>
    <cellStyle name="หมายเหตุ 3 4 3" xfId="5656" xr:uid="{7B10527A-E035-4624-982C-975F9CC4B22E}"/>
    <cellStyle name="หมายเหตุ 3 4 4" xfId="5026" xr:uid="{EEB7119F-9985-4EAF-B990-70CA4F637CAE}"/>
    <cellStyle name="หมายเหตุ 3 4 5" xfId="7219" xr:uid="{E9A8E77E-F3AC-42E5-B03F-DF1331801ACE}"/>
    <cellStyle name="หมายเหตุ 3 4 6" xfId="7464" xr:uid="{2EDC72B4-3FF0-4171-817F-D2E81FF244FB}"/>
    <cellStyle name="หมายเหตุ 3 5" xfId="5293" xr:uid="{769156BC-7F46-40CE-B169-F3678ECB52C2}"/>
    <cellStyle name="หมายเหตุ 4" xfId="1332" xr:uid="{E6E0B7EA-2DC0-4DB5-897A-2D48165D576B}"/>
    <cellStyle name="หมายเหตุ 4 2" xfId="2962" xr:uid="{99961BFF-DAC0-41F5-A590-84585EBB4ECC}"/>
    <cellStyle name="หมายเหตุ 4 2 2" xfId="3211" xr:uid="{361C2BFD-DBC2-4D1D-9B68-C2BFC1A62776}"/>
    <cellStyle name="หมายเหตุ 4 2 2 2" xfId="6406" xr:uid="{EE587CC7-2914-4CFA-98E5-9936605D8C8A}"/>
    <cellStyle name="หมายเหตุ 4 2 2 2 2" xfId="6743" xr:uid="{A6C8FA70-E621-481B-8063-1E9FA6ACB6CC}"/>
    <cellStyle name="หมายเหตุ 4 2 2 3" xfId="5720" xr:uid="{7E796F51-649D-438A-8564-9F269F71FBB5}"/>
    <cellStyle name="หมายเหตุ 4 2 2 4" xfId="6082" xr:uid="{416895EB-4D6B-43CA-ACCC-54FAFB5348D4}"/>
    <cellStyle name="หมายเหตุ 4 2 2 5" xfId="7280" xr:uid="{8ED88D89-D7AA-4ECF-9726-E40C98791D0D}"/>
    <cellStyle name="หมายเหตุ 4 2 2 6" xfId="6850" xr:uid="{B68116EC-1693-4385-8473-F73373B6FCC5}"/>
    <cellStyle name="หมายเหตุ 4 2 3" xfId="6241" xr:uid="{1AEFE7E8-6CFA-4475-B158-6D60098F8B57}"/>
    <cellStyle name="หมายเหตุ 4 2 3 2" xfId="6578" xr:uid="{52DBB002-21EA-40E9-8193-B362FD1B6194}"/>
    <cellStyle name="หมายเหตุ 4 2 4" xfId="5522" xr:uid="{297E8FE1-BE4C-4E1A-BCCC-AEF0B208BBCB}"/>
    <cellStyle name="หมายเหตุ 4 2 5" xfId="6031" xr:uid="{CDC5B9D1-0C79-4AF0-A7CB-1E20154ADF9B}"/>
    <cellStyle name="หมายเหตุ 4 2 6" xfId="7104" xr:uid="{137BD7A9-2C66-4A02-9205-E53C800884DF}"/>
    <cellStyle name="หมายเหตุ 4 2 7" xfId="6818" xr:uid="{2CFE00E2-52A3-4AE1-AD34-8112264D0AC8}"/>
    <cellStyle name="หมายเหตุ 4 3" xfId="2919" xr:uid="{CD469164-FE6D-4372-B01C-614400BF0FF5}"/>
    <cellStyle name="หมายเหตุ 4 3 2" xfId="3206" xr:uid="{50560C18-FA07-442D-8DAC-B83CF4B5BA25}"/>
    <cellStyle name="หมายเหตุ 4 3 2 2" xfId="6401" xr:uid="{4AD41729-C058-4D7C-9E8D-ECCF0D60EB90}"/>
    <cellStyle name="หมายเหตุ 4 3 2 2 2" xfId="6738" xr:uid="{441373BC-85CF-4EF4-8CC7-90F693DDF3D4}"/>
    <cellStyle name="หมายเหตุ 4 3 2 3" xfId="5715" xr:uid="{DAF62AB3-F5D7-41D1-B9F0-A6BB9AEA2676}"/>
    <cellStyle name="หมายเหตุ 4 3 2 4" xfId="5943" xr:uid="{FF40BD52-ACA6-4468-A15B-944F45D7CE7C}"/>
    <cellStyle name="หมายเหตุ 4 3 2 5" xfId="7275" xr:uid="{F7335316-B964-4B38-9913-D1693FA4EEE7}"/>
    <cellStyle name="หมายเหตุ 4 3 2 6" xfId="7413" xr:uid="{333ECB66-2280-48FB-A29F-646E87BA7400}"/>
    <cellStyle name="หมายเหตุ 4 3 3" xfId="6236" xr:uid="{D83E83B7-2C5B-46E3-A9E3-A441F65955D2}"/>
    <cellStyle name="หมายเหตุ 4 3 3 2" xfId="6573" xr:uid="{AB2B7079-7790-44C9-8FB7-3E908072FBB2}"/>
    <cellStyle name="หมายเหตุ 4 3 4" xfId="5491" xr:uid="{ED18986C-9172-40D1-A0C6-E071C08F3A40}"/>
    <cellStyle name="หมายเหตุ 4 3 5" xfId="5058" xr:uid="{9BD63F2B-06C1-463C-9E14-C0FF0C941526}"/>
    <cellStyle name="หมายเหตุ 4 3 6" xfId="7097" xr:uid="{4A721BD4-3C30-4048-8EE3-E76E7A90AFBE}"/>
    <cellStyle name="หมายเหตุ 4 3 7" xfId="6895" xr:uid="{17D0953D-8C09-4688-8915-CD423C5AA4A6}"/>
    <cellStyle name="หมายเหตุ 4 4" xfId="3143" xr:uid="{EF2AA914-2216-4C1D-9FF0-6AF9D4315D92}"/>
    <cellStyle name="หมายเหตุ 4 4 2" xfId="6346" xr:uid="{8DBBE9BF-2EEA-4779-9E41-5E430FAA6EA7}"/>
    <cellStyle name="หมายเหตุ 4 4 2 2" xfId="6683" xr:uid="{21518F50-2494-4E6A-B1B6-2D617B5015D6}"/>
    <cellStyle name="หมายเหตุ 4 4 3" xfId="5657" xr:uid="{5C2217B2-1F60-461C-AE7B-A89C7A4F4D72}"/>
    <cellStyle name="หมายเหตุ 4 4 4" xfId="5969" xr:uid="{6709AC2A-07C2-4EC9-BE54-A3B4EDE3339B}"/>
    <cellStyle name="หมายเหตุ 4 4 5" xfId="7220" xr:uid="{952C0987-3E7B-4602-983F-13520B96553A}"/>
    <cellStyle name="หมายเหตุ 4 4 6" xfId="7343" xr:uid="{3CDD4827-A721-4FED-A2C4-8005B6A3A5B3}"/>
    <cellStyle name="หมายเหตุ 4 5" xfId="5294" xr:uid="{B43356A7-F995-419E-9FFA-A723B5E4F8DE}"/>
    <cellStyle name="หมายเหตุ 5" xfId="1333" xr:uid="{1199D0E6-BE83-4526-8FBC-33237FCA5935}"/>
    <cellStyle name="หมายเหตุ 5 2" xfId="2963" xr:uid="{F7B5BE6D-0702-4697-8890-344BD7D7F388}"/>
    <cellStyle name="หมายเหตุ 5 2 2" xfId="3212" xr:uid="{D8F8F363-87BE-4071-9610-71D2A4AE4F1A}"/>
    <cellStyle name="หมายเหตุ 5 2 2 2" xfId="6407" xr:uid="{D06EE800-E0EA-42CB-9B83-93256516FD21}"/>
    <cellStyle name="หมายเหตุ 5 2 2 2 2" xfId="6744" xr:uid="{F1964942-5038-4307-826D-73D2E01C31F9}"/>
    <cellStyle name="หมายเหตุ 5 2 2 3" xfId="5721" xr:uid="{31B3AC24-3821-44DA-856F-27FDD5502694}"/>
    <cellStyle name="หมายเหตุ 5 2 2 4" xfId="5939" xr:uid="{6F0668E8-CBDC-4917-9FD4-692F74081603}"/>
    <cellStyle name="หมายเหตุ 5 2 2 5" xfId="7281" xr:uid="{9B20BAF8-9869-44B6-B66C-CA9C52B83613}"/>
    <cellStyle name="หมายเหตุ 5 2 2 6" xfId="7410" xr:uid="{C9B7776B-0176-43BC-A610-41DEDB760565}"/>
    <cellStyle name="หมายเหตุ 5 2 3" xfId="6242" xr:uid="{FB59792B-11A5-42B3-80D0-3D74DBEFDB2B}"/>
    <cellStyle name="หมายเหตุ 5 2 3 2" xfId="6579" xr:uid="{7AF6BF96-A20A-4C80-89F0-29129E04419C}"/>
    <cellStyle name="หมายเหตุ 5 2 4" xfId="5523" xr:uid="{F4F92BD3-7B98-4518-8258-F3DBCDF3480C}"/>
    <cellStyle name="หมายเหตุ 5 2 5" xfId="6030" xr:uid="{2591C160-14E0-4B64-B62D-56DF914779F4}"/>
    <cellStyle name="หมายเหตุ 5 2 6" xfId="7105" xr:uid="{F157E833-BBC0-44AF-82CE-BFEF2C32C076}"/>
    <cellStyle name="หมายเหตุ 5 2 7" xfId="7371" xr:uid="{17F75250-0350-4AAD-872E-1AA14D81AF2A}"/>
    <cellStyle name="หมายเหตุ 5 3" xfId="2920" xr:uid="{4501DDD3-EFAA-4BB7-AF96-BC3C1238678F}"/>
    <cellStyle name="หมายเหตุ 5 3 2" xfId="3207" xr:uid="{2E5DBFDF-08A5-4A93-9035-133F231C1A0E}"/>
    <cellStyle name="หมายเหตุ 5 3 2 2" xfId="6402" xr:uid="{F682B18F-8070-406D-AE59-2E67B49098A5}"/>
    <cellStyle name="หมายเหตุ 5 3 2 2 2" xfId="6739" xr:uid="{329055E7-EB47-48DB-B47F-8634FEB344DA}"/>
    <cellStyle name="หมายเหตุ 5 3 2 3" xfId="5716" xr:uid="{621EA75C-2659-46AD-900B-67C4AA7CF0ED}"/>
    <cellStyle name="หมายเหตุ 5 3 2 4" xfId="5942" xr:uid="{EBFE14DA-E8E4-4923-8732-F086936C872D}"/>
    <cellStyle name="หมายเหตุ 5 3 2 5" xfId="7276" xr:uid="{DAC72A92-1A84-4FD0-8792-58046967A824}"/>
    <cellStyle name="หมายเหตุ 5 3 2 6" xfId="6852" xr:uid="{475F95CE-3FA2-48B1-9D9F-E4549BEE4488}"/>
    <cellStyle name="หมายเหตุ 5 3 3" xfId="6237" xr:uid="{0D73E773-FA51-4164-8761-93B58BF39F48}"/>
    <cellStyle name="หมายเหตุ 5 3 3 2" xfId="6574" xr:uid="{D4F583EF-B16A-46E2-B530-74B740937D9A}"/>
    <cellStyle name="หมายเหตุ 5 3 4" xfId="5492" xr:uid="{77FBE0FF-8145-4640-94A3-5754A1207F2B}"/>
    <cellStyle name="หมายเหตุ 5 3 5" xfId="5057" xr:uid="{88A68DCE-7DCB-4F9A-8F04-8C80B5242AFC}"/>
    <cellStyle name="หมายเหตุ 5 3 6" xfId="7098" xr:uid="{AE894306-25C8-4B2D-B119-E1D3C20F9E77}"/>
    <cellStyle name="หมายเหตุ 5 3 7" xfId="6894" xr:uid="{AD9F5C94-A1C2-4BC1-AE7F-7A91CE892C4B}"/>
    <cellStyle name="หมายเหตุ 5 4" xfId="3144" xr:uid="{601013C1-36F7-4C2E-B8C2-474D7F9D7103}"/>
    <cellStyle name="หมายเหตุ 5 4 2" xfId="6347" xr:uid="{A22C29E6-CF50-40D7-A217-0CC3178F7F62}"/>
    <cellStyle name="หมายเหตุ 5 4 2 2" xfId="6684" xr:uid="{8AB2D5E6-1E74-4400-B2CF-1B562247CE88}"/>
    <cellStyle name="หมายเหตุ 5 4 3" xfId="5658" xr:uid="{37392EC9-33D1-4DAC-945F-75FE5CC79C66}"/>
    <cellStyle name="หมายเหตุ 5 4 4" xfId="5025" xr:uid="{C135039F-90DA-43CB-8E9D-FF7D176694A5}"/>
    <cellStyle name="หมายเหตุ 5 4 5" xfId="7221" xr:uid="{16F18D19-9382-440C-A032-652DF41730A7}"/>
    <cellStyle name="หมายเหตุ 5 4 6" xfId="6974" xr:uid="{69B4D554-7A37-405E-B83C-FE17BF6D51CB}"/>
    <cellStyle name="หมายเหตุ 5 5" xfId="5295" xr:uid="{DB7D029E-996E-43FD-ADFC-150C8F2B8033}"/>
    <cellStyle name="หมายเหตุ 6" xfId="1334" xr:uid="{C0205CC5-045F-4EFF-8026-A16710BD9108}"/>
    <cellStyle name="หมายเหตุ 6 2" xfId="2964" xr:uid="{8278F4BD-CF86-459C-B78F-FE634C8506D4}"/>
    <cellStyle name="หมายเหตุ 6 2 2" xfId="3213" xr:uid="{2889E4A4-26E9-4610-9241-61F19FAE695B}"/>
    <cellStyle name="หมายเหตุ 6 2 2 2" xfId="6408" xr:uid="{07C6963C-2B14-495C-9EF8-B68DED421A85}"/>
    <cellStyle name="หมายเหตุ 6 2 2 2 2" xfId="6745" xr:uid="{14A5EE21-944D-4EC5-9C55-B5E515F0A12A}"/>
    <cellStyle name="หมายเหตุ 6 2 2 3" xfId="5722" xr:uid="{A2937414-E6B3-4731-9AA3-516BE3B3859D}"/>
    <cellStyle name="หมายเหตุ 6 2 2 4" xfId="6081" xr:uid="{84C18E2B-3428-4154-BC7E-624EF6847073}"/>
    <cellStyle name="หมายเหตุ 6 2 2 5" xfId="7282" xr:uid="{44E95763-A33B-4AF5-B713-44ECAEF58408}"/>
    <cellStyle name="หมายเหตุ 6 2 2 6" xfId="6849" xr:uid="{059C5E26-1FD2-4BAB-B2E3-8DBE0A6BBA73}"/>
    <cellStyle name="หมายเหตุ 6 2 3" xfId="6243" xr:uid="{196E6C7E-D99B-49AD-AD50-D11F9CB0AD37}"/>
    <cellStyle name="หมายเหตุ 6 2 3 2" xfId="6580" xr:uid="{8804FAAB-3217-475A-A75D-A1D61D70E031}"/>
    <cellStyle name="หมายเหตุ 6 2 4" xfId="5524" xr:uid="{8853B064-8B75-4A4D-A514-4FC989731B61}"/>
    <cellStyle name="หมายเหตุ 6 2 5" xfId="5308" xr:uid="{3920BA66-07F1-405D-84D7-B04A19BA0FDE}"/>
    <cellStyle name="หมายเหตุ 6 2 6" xfId="7106" xr:uid="{96FC80B6-E64A-404C-8390-003CA1C0C629}"/>
    <cellStyle name="หมายเหตุ 6 2 7" xfId="7385" xr:uid="{E4E1A670-4837-459F-990B-A7CD455BBE1D}"/>
    <cellStyle name="หมายเหตุ 6 3" xfId="3025" xr:uid="{6C4DBC4A-3E7D-4BDF-A52C-86E7F9111918}"/>
    <cellStyle name="หมายเหตุ 6 3 2" xfId="3238" xr:uid="{DBB8B039-6D75-4607-A5C7-B7D988520E45}"/>
    <cellStyle name="หมายเหตุ 6 3 2 2" xfId="6432" xr:uid="{83E2095F-5658-4EFA-969D-611BB112758C}"/>
    <cellStyle name="หมายเหตุ 6 3 2 2 2" xfId="6769" xr:uid="{8848F28F-66FF-45BB-ACD2-F42B044A8394}"/>
    <cellStyle name="หมายเหตุ 6 3 2 3" xfId="5746" xr:uid="{9077D969-058D-4B70-AF69-F48C03EB7D4B}"/>
    <cellStyle name="หมายเหตุ 6 3 2 4" xfId="4996" xr:uid="{A9ECF3D7-667D-44B2-BEDA-890A173AE0B9}"/>
    <cellStyle name="หมายเหตุ 6 3 2 5" xfId="7306" xr:uid="{AA7FFACD-27E9-4674-B070-CE738E452271}"/>
    <cellStyle name="หมายเหตุ 6 3 2 6" xfId="7456" xr:uid="{E0D467EA-41F5-407B-8A2C-187D0867D5A2}"/>
    <cellStyle name="หมายเหตุ 6 3 3" xfId="6268" xr:uid="{24F0A1A9-CD13-4854-B9E3-52BFA5331A03}"/>
    <cellStyle name="หมายเหตุ 6 3 3 2" xfId="6605" xr:uid="{97FC30C9-DE30-4DFD-9D58-72B275AF9310}"/>
    <cellStyle name="หมายเหตุ 6 3 4" xfId="5557" xr:uid="{4026B69B-70B6-4E36-BACC-48102EEF1756}"/>
    <cellStyle name="หมายเหตุ 6 3 5" xfId="5050" xr:uid="{1AE7570D-C2EE-4958-A2F6-703512B71362}"/>
    <cellStyle name="หมายเหตุ 6 3 6" xfId="7136" xr:uid="{585E67A4-E3D3-45B9-8DDD-4AC1C9543677}"/>
    <cellStyle name="หมายเหตุ 6 3 7" xfId="6817" xr:uid="{90047AE8-19C0-4449-9EA2-A4F7B4813672}"/>
    <cellStyle name="หมายเหตุ 6 4" xfId="3145" xr:uid="{E309B08E-3624-4585-AB4E-44E4D5361D5E}"/>
    <cellStyle name="หมายเหตุ 6 4 2" xfId="6348" xr:uid="{57EB0560-562C-48C6-84BE-7095D341BD62}"/>
    <cellStyle name="หมายเหตุ 6 4 2 2" xfId="6685" xr:uid="{1B1CC103-CD08-4769-8A52-0407BC6030FB}"/>
    <cellStyle name="หมายเหตุ 6 4 3" xfId="5659" xr:uid="{69B45B99-3137-448A-8E3D-AB84D711D868}"/>
    <cellStyle name="หมายเหตุ 6 4 4" xfId="5968" xr:uid="{7F4D118E-36C7-41A6-8E24-33A274AD55FE}"/>
    <cellStyle name="หมายเหตุ 6 4 5" xfId="7222" xr:uid="{16BD4F50-B556-429F-8CA1-B1F5072C2694}"/>
    <cellStyle name="หมายเหตุ 6 4 6" xfId="7334" xr:uid="{F94ADEEC-4EEF-4526-BE9A-AC254C24B9FD}"/>
    <cellStyle name="หมายเหตุ 6 5" xfId="5296" xr:uid="{C72E4DA4-27B6-4CDE-B488-EFFF0CC5DBCB}"/>
    <cellStyle name="หมายเหตุ 7" xfId="1335" xr:uid="{BF413D7E-6B59-4EF9-8C38-13831B2EDDFE}"/>
    <cellStyle name="หมายเหตุ 7 2" xfId="2965" xr:uid="{92EA43B3-62B1-4A3E-9F77-D3A13D783BC7}"/>
    <cellStyle name="หมายเหตุ 7 2 2" xfId="3214" xr:uid="{90F2737A-9CB8-499E-8534-B6D2C6178922}"/>
    <cellStyle name="หมายเหตุ 7 2 2 2" xfId="6409" xr:uid="{BAA3BBDA-59F8-4536-8DCC-06C6552A7629}"/>
    <cellStyle name="หมายเหตุ 7 2 2 2 2" xfId="6746" xr:uid="{D574E501-51FF-4735-960C-44158A25F89C}"/>
    <cellStyle name="หมายเหตุ 7 2 2 3" xfId="5723" xr:uid="{F7746774-4CDD-4884-AE3E-76A42F1987BC}"/>
    <cellStyle name="หมายเหตุ 7 2 2 4" xfId="5938" xr:uid="{BA5DCC73-2195-4EA3-9A6F-CCF17132E63A}"/>
    <cellStyle name="หมายเหตุ 7 2 2 5" xfId="7283" xr:uid="{0A47BE91-F68B-4847-A673-30BCE675C4B2}"/>
    <cellStyle name="หมายเหตุ 7 2 2 6" xfId="6822" xr:uid="{E0B8BEB4-07D0-445E-8694-7D209017B4C3}"/>
    <cellStyle name="หมายเหตุ 7 2 3" xfId="6244" xr:uid="{7166EE0B-F700-4CA1-A66C-00C46B4B2A0F}"/>
    <cellStyle name="หมายเหตุ 7 2 3 2" xfId="6581" xr:uid="{D9874C79-3F0E-40EA-A8AF-D78BB2C67E9C}"/>
    <cellStyle name="หมายเหตุ 7 2 4" xfId="5525" xr:uid="{3A261038-DF36-4581-8695-62FBE4D111B0}"/>
    <cellStyle name="หมายเหตุ 7 2 5" xfId="6029" xr:uid="{A664F565-B9B8-44AC-8631-344A299B8182}"/>
    <cellStyle name="หมายเหตุ 7 2 6" xfId="7107" xr:uid="{137101E5-A3B5-48F1-8F97-0C6C823F97B9}"/>
    <cellStyle name="หมายเหตุ 7 2 7" xfId="6838" xr:uid="{CEB07E18-0D76-4B70-8E5A-33D977EFE7E8}"/>
    <cellStyle name="หมายเหตุ 7 3" xfId="3026" xr:uid="{399FCC3E-E11D-4263-B017-513EF3BBA175}"/>
    <cellStyle name="หมายเหตุ 7 3 2" xfId="3239" xr:uid="{831F73FC-0705-4DF2-BEDB-A3E94F1B64FB}"/>
    <cellStyle name="หมายเหตุ 7 3 2 2" xfId="6433" xr:uid="{D22B219D-D900-4A29-BB46-BA33583CC429}"/>
    <cellStyle name="หมายเหตุ 7 3 2 2 2" xfId="6770" xr:uid="{AA812DCC-481A-4056-A4B7-0FAE93341CDF}"/>
    <cellStyle name="หมายเหตุ 7 3 2 3" xfId="5747" xr:uid="{541A0E75-2BF1-4A96-9F17-29124B971D38}"/>
    <cellStyle name="หมายเหตุ 7 3 2 4" xfId="5924" xr:uid="{CAA3777C-3545-4FF8-9C3F-42429B1C963D}"/>
    <cellStyle name="หมายเหตุ 7 3 2 5" xfId="7307" xr:uid="{2EA8DEE2-D683-4061-B96E-89B863A69409}"/>
    <cellStyle name="หมายเหตุ 7 3 2 6" xfId="6841" xr:uid="{9181E72F-289A-4017-B3DC-368C675E55F3}"/>
    <cellStyle name="หมายเหตุ 7 3 3" xfId="6269" xr:uid="{CF5739DB-103A-43A7-BBBC-152FB61DEB9A}"/>
    <cellStyle name="หมายเหตุ 7 3 3 2" xfId="6606" xr:uid="{777E2ABB-1153-44A9-8E70-578A9E9DFE59}"/>
    <cellStyle name="หมายเหตุ 7 3 4" xfId="5558" xr:uid="{1B9D6158-265A-4081-9357-74F33CFB6CF5}"/>
    <cellStyle name="หมายเหตุ 7 3 5" xfId="6014" xr:uid="{2B76F46B-09A5-4604-B0C0-22540A1A3F09}"/>
    <cellStyle name="หมายเหตุ 7 3 6" xfId="7137" xr:uid="{0205D679-11E7-4A1A-B475-265971AFABCD}"/>
    <cellStyle name="หมายเหตุ 7 3 7" xfId="7336" xr:uid="{DCCECF85-1A48-4928-94BC-4EB845719AE3}"/>
    <cellStyle name="หมายเหตุ 7 4" xfId="3146" xr:uid="{0882D466-034B-42B5-BACB-8AEDBA0997AD}"/>
    <cellStyle name="หมายเหตุ 7 4 2" xfId="6349" xr:uid="{0012D22E-9CA0-4100-8502-DFC860F58C79}"/>
    <cellStyle name="หมายเหตุ 7 4 2 2" xfId="6686" xr:uid="{5FE0DFB7-DC5C-41CE-9BED-9F837BF680B6}"/>
    <cellStyle name="หมายเหตุ 7 4 3" xfId="5660" xr:uid="{87C38C2A-0D61-4D8F-819F-517838FBB437}"/>
    <cellStyle name="หมายเหตุ 7 4 4" xfId="5024" xr:uid="{DC9051AF-A10F-4D04-AFB3-94B219E8A5CF}"/>
    <cellStyle name="หมายเหตุ 7 4 5" xfId="7223" xr:uid="{3BC8BF59-661F-4931-934F-80F837654BE9}"/>
    <cellStyle name="หมายเหตุ 7 4 6" xfId="7356" xr:uid="{CBDC43A5-E47F-4081-A6B4-86E5563A1D86}"/>
    <cellStyle name="หมายเหตุ 7 5" xfId="5297" xr:uid="{D376D4A6-3B96-41BD-82BA-C371F0BCA168}"/>
    <cellStyle name="หมายเหตุ 8" xfId="1336" xr:uid="{FF12CDAD-C93F-4C66-A02E-3AFA5B2CB08F}"/>
    <cellStyle name="หมายเหตุ 8 2" xfId="2966" xr:uid="{ADF93A46-86F4-44AF-A148-80AA441AA10A}"/>
    <cellStyle name="หมายเหตุ 8 2 2" xfId="3215" xr:uid="{D4736711-7A7A-45F2-B809-806B27A16A0D}"/>
    <cellStyle name="หมายเหตุ 8 2 2 2" xfId="6410" xr:uid="{B86BC46A-9317-466D-8306-EFB4ED90E3F7}"/>
    <cellStyle name="หมายเหตุ 8 2 2 2 2" xfId="6747" xr:uid="{59C2F1AC-7C84-485B-BF6A-B2F30AEDDED8}"/>
    <cellStyle name="หมายเหตุ 8 2 2 3" xfId="5724" xr:uid="{BD7BC21A-B848-4F14-BA1A-93BF00878EF7}"/>
    <cellStyle name="หมายเหตุ 8 2 2 4" xfId="5937" xr:uid="{72D931D9-B4B2-47BB-BEB2-9F6D4899113E}"/>
    <cellStyle name="หมายเหตุ 8 2 2 5" xfId="7284" xr:uid="{2D20F8B8-8CFF-426D-A4D3-A597783B768F}"/>
    <cellStyle name="หมายเหตุ 8 2 2 6" xfId="6971" xr:uid="{9C18BB78-8558-4D17-9E06-A82238124BF6}"/>
    <cellStyle name="หมายเหตุ 8 2 3" xfId="6245" xr:uid="{A5D2CFB7-3AC5-415F-A0A2-7A68E1686686}"/>
    <cellStyle name="หมายเหตุ 8 2 3 2" xfId="6582" xr:uid="{F0AA5BD3-95CF-4746-8E3A-5B5AAEBD1CB0}"/>
    <cellStyle name="หมายเหตุ 8 2 4" xfId="5526" xr:uid="{5C04C801-A4B9-4A0B-B972-81B977D37CCA}"/>
    <cellStyle name="หมายเหตุ 8 2 5" xfId="5056" xr:uid="{38FEE9F9-3B6E-4494-9B51-9189E2596401}"/>
    <cellStyle name="หมายเหตุ 8 2 6" xfId="7108" xr:uid="{ABF82D02-601A-4421-8A22-A2EF48640BC0}"/>
    <cellStyle name="หมายเหตุ 8 2 7" xfId="6837" xr:uid="{B399B2A5-C012-4AB1-A186-4A9E8C026E1A}"/>
    <cellStyle name="หมายเหตุ 8 3" xfId="3027" xr:uid="{75A736F7-5E72-48AE-9200-A46EF90AF92B}"/>
    <cellStyle name="หมายเหตุ 8 3 2" xfId="3240" xr:uid="{BE9D5A26-B3C5-4A52-9F75-26380104ADC3}"/>
    <cellStyle name="หมายเหตุ 8 3 2 2" xfId="6434" xr:uid="{F4AA8E34-0BCD-4FCD-BB8F-883987902BEA}"/>
    <cellStyle name="หมายเหตุ 8 3 2 2 2" xfId="6771" xr:uid="{66DD87D7-E211-4FDF-A4A8-C8E659809F8C}"/>
    <cellStyle name="หมายเหตุ 8 3 2 3" xfId="5748" xr:uid="{8046A3AF-A3DA-4BC8-9B7D-C69E5B8691D4}"/>
    <cellStyle name="หมายเหตุ 8 3 2 4" xfId="4995" xr:uid="{FAA0E838-1005-4E71-85F8-266DE4812460}"/>
    <cellStyle name="หมายเหตุ 8 3 2 5" xfId="7308" xr:uid="{EC84205E-BA4A-4A09-B795-53E56D828EF0}"/>
    <cellStyle name="หมายเหตุ 8 3 2 6" xfId="7397" xr:uid="{E7166489-C883-487A-8A0E-3359948683C6}"/>
    <cellStyle name="หมายเหตุ 8 3 3" xfId="6270" xr:uid="{CC1B40B1-CEB9-43FA-A5B5-F2B5DA924B63}"/>
    <cellStyle name="หมายเหตุ 8 3 3 2" xfId="6607" xr:uid="{F43DDEDC-7C35-485A-9A6D-0FFB1C2A4713}"/>
    <cellStyle name="หมายเหตุ 8 3 4" xfId="5559" xr:uid="{85365879-7AA1-4757-B245-4CACB4FD9A12}"/>
    <cellStyle name="หมายเหตุ 8 3 5" xfId="5049" xr:uid="{83E63CD1-0829-4E98-B931-FC491051AF67}"/>
    <cellStyle name="หมายเหตุ 8 3 6" xfId="7138" xr:uid="{F12B8196-B413-44F9-A985-DFC8AF274EEC}"/>
    <cellStyle name="หมายเหตุ 8 3 7" xfId="7014" xr:uid="{4E2F3B99-703E-4C47-834E-10702911B99C}"/>
    <cellStyle name="หมายเหตุ 8 4" xfId="3147" xr:uid="{9EBF3C0E-C3CD-414A-AA45-0B83280EB47D}"/>
    <cellStyle name="หมายเหตุ 8 4 2" xfId="6350" xr:uid="{C3760F23-AE1F-4065-8EAE-D43E1CE65041}"/>
    <cellStyle name="หมายเหตุ 8 4 2 2" xfId="6687" xr:uid="{EF5480EF-78E9-4E94-BAF5-F44418797FC2}"/>
    <cellStyle name="หมายเหตุ 8 4 3" xfId="5661" xr:uid="{28EEB13F-E06B-43D1-B28E-FD812F062997}"/>
    <cellStyle name="หมายเหตุ 8 4 4" xfId="5967" xr:uid="{A838567C-3DF9-4527-928C-0D58C02A34F4}"/>
    <cellStyle name="หมายเหตุ 8 4 5" xfId="7224" xr:uid="{A2832F46-ECDD-486F-95A0-2C667DA67592}"/>
    <cellStyle name="หมายเหตุ 8 4 6" xfId="7321" xr:uid="{D4C3CF0C-649A-4A8E-816F-EF01854B6CDD}"/>
    <cellStyle name="หมายเหตุ 8 5" xfId="5298" xr:uid="{CD77006A-46F4-4031-B247-2CE4387189BF}"/>
    <cellStyle name="หมายเหตุ 9" xfId="1337" xr:uid="{6599D89E-4268-469F-83F4-29DE0BF52EBB}"/>
    <cellStyle name="หมายเหตุ 9 2" xfId="2967" xr:uid="{0F1E412C-0BA3-4398-BB50-162B58571D57}"/>
    <cellStyle name="หมายเหตุ 9 2 2" xfId="3216" xr:uid="{1F15CFA7-00F3-4261-A638-B7C91AFD2EB8}"/>
    <cellStyle name="หมายเหตุ 9 2 2 2" xfId="6411" xr:uid="{63E6904C-68E1-42C6-9938-193C79AFA44D}"/>
    <cellStyle name="หมายเหตุ 9 2 2 2 2" xfId="6748" xr:uid="{F93FC0BF-887D-406C-AD62-820558AA8232}"/>
    <cellStyle name="หมายเหตุ 9 2 2 3" xfId="5725" xr:uid="{1784FE44-4CCD-4E75-98D1-DBEDAE846F39}"/>
    <cellStyle name="หมายเหตุ 9 2 2 4" xfId="5936" xr:uid="{4D799DFC-DB06-4E02-9611-071759A60966}"/>
    <cellStyle name="หมายเหตุ 9 2 2 5" xfId="7285" xr:uid="{620EEC55-ECEE-406F-81DD-CA413BDC9926}"/>
    <cellStyle name="หมายเหตุ 9 2 2 6" xfId="7408" xr:uid="{9B621F25-9167-4CFF-9C41-B180FB17CE96}"/>
    <cellStyle name="หมายเหตุ 9 2 3" xfId="6246" xr:uid="{49944964-699B-4A67-961C-1C2600152C40}"/>
    <cellStyle name="หมายเหตุ 9 2 3 2" xfId="6583" xr:uid="{0469FF86-4451-4B58-8C7E-F30F5322381F}"/>
    <cellStyle name="หมายเหตุ 9 2 4" xfId="5527" xr:uid="{DA481CAF-FE20-4A4E-9BBE-7E12E1FA4A17}"/>
    <cellStyle name="หมายเหตุ 9 2 5" xfId="6028" xr:uid="{EF55F838-DC89-451F-AC7C-863EF120D88E}"/>
    <cellStyle name="หมายเหตุ 9 2 6" xfId="7109" xr:uid="{CB18963A-E7AD-42B6-B27F-302EAFF03ACF}"/>
    <cellStyle name="หมายเหตุ 9 2 7" xfId="6827" xr:uid="{6520C279-2E5B-4725-96C3-974E1A50CF1C}"/>
    <cellStyle name="หมายเหตุ 9 3" xfId="3028" xr:uid="{7A776C3A-4D1A-425C-A5D6-473B710343DF}"/>
    <cellStyle name="หมายเหตุ 9 3 2" xfId="3241" xr:uid="{50278EF2-D873-4C5D-AAFA-6D57EA5B5C43}"/>
    <cellStyle name="หมายเหตุ 9 3 2 2" xfId="6435" xr:uid="{E83627C7-C0E7-45FB-B523-986DAD74C1BC}"/>
    <cellStyle name="หมายเหตุ 9 3 2 2 2" xfId="6772" xr:uid="{C2AC08F8-636D-4E11-B7B1-E08F242BDECB}"/>
    <cellStyle name="หมายเหตุ 9 3 2 3" xfId="5749" xr:uid="{34027BB3-9A83-4F5D-A0D0-D74F92A6D286}"/>
    <cellStyle name="หมายเหตุ 9 3 2 4" xfId="5923" xr:uid="{13D6C8D6-FA65-48BB-A1DA-E1CB2D5356D7}"/>
    <cellStyle name="หมายเหตุ 9 3 2 5" xfId="7309" xr:uid="{1E001A61-AD1C-4D54-A089-44F10CCD81F8}"/>
    <cellStyle name="หมายเหตุ 9 3 2 6" xfId="7396" xr:uid="{75A843BE-F72C-4415-8964-D265AE48E42B}"/>
    <cellStyle name="หมายเหตุ 9 3 3" xfId="6271" xr:uid="{4B55012D-CA98-4EC0-ADA2-3D8FF0050880}"/>
    <cellStyle name="หมายเหตุ 9 3 3 2" xfId="6608" xr:uid="{41AF8B94-4C29-4718-87F4-BE7DA4637AF2}"/>
    <cellStyle name="หมายเหตุ 9 3 4" xfId="5560" xr:uid="{723A26B2-28EC-41CF-A0B6-8D5CEC8FA923}"/>
    <cellStyle name="หมายเหตุ 9 3 5" xfId="6013" xr:uid="{A9D2D18F-0A88-48ED-8BA7-BD64406DA3AD}"/>
    <cellStyle name="หมายเหตุ 9 3 6" xfId="7139" xr:uid="{1FE79301-3F9E-4F78-9711-60F537606F5E}"/>
    <cellStyle name="หมายเหตุ 9 3 7" xfId="7320" xr:uid="{713A10BD-33DA-4A81-BCE6-F3896C66EDED}"/>
    <cellStyle name="หมายเหตุ 9 4" xfId="3148" xr:uid="{8BE703C0-ED39-4410-B00E-0BD3CD807D7C}"/>
    <cellStyle name="หมายเหตุ 9 4 2" xfId="6351" xr:uid="{D8ACDB98-1C6D-4E2D-A623-FB7A052591A4}"/>
    <cellStyle name="หมายเหตุ 9 4 2 2" xfId="6688" xr:uid="{0B64283C-BE4B-411D-817A-EC0728B4106F}"/>
    <cellStyle name="หมายเหตุ 9 4 3" xfId="5662" xr:uid="{356511D1-8388-43C6-8B2A-219806BAB5C9}"/>
    <cellStyle name="หมายเหตุ 9 4 4" xfId="5023" xr:uid="{2B7E08C0-EA51-491D-ADF5-22683B5A0F56}"/>
    <cellStyle name="หมายเหตุ 9 4 5" xfId="7225" xr:uid="{7F4854DB-DCD3-41BF-848A-C84AAEDC7D00}"/>
    <cellStyle name="หมายเหตุ 9 4 6" xfId="6815" xr:uid="{2D82780D-5922-4345-AC48-7D91423E7D50}"/>
    <cellStyle name="หมายเหตุ 9 5" xfId="5299" xr:uid="{5A9144F5-19A6-4C38-BC04-FEE58555EFCE}"/>
    <cellStyle name="หัวเรื่อง 1" xfId="1338" xr:uid="{76AB268E-FE28-405E-8743-80F9FDF538CA}"/>
    <cellStyle name="หัวเรื่อง 2" xfId="1339" xr:uid="{D5C391B9-25BC-4049-BA8A-FA35324CD27D}"/>
    <cellStyle name="หัวเรื่อง 3" xfId="1340" xr:uid="{2E7269CE-6C43-45B2-A434-A4BAFF16CEA9}"/>
    <cellStyle name="หัวเรื่อง 3 2" xfId="3149" xr:uid="{E4075441-B832-4A0F-AD93-04B144A1B654}"/>
    <cellStyle name="หัวเรื่อง 3 2 2" xfId="5663" xr:uid="{087C7234-81E7-4C8B-92DD-A831D0508A23}"/>
    <cellStyle name="หัวเรื่อง 3 3" xfId="5300" xr:uid="{0C9EFC84-33C8-4D24-9A2F-F6F57E93190C}"/>
    <cellStyle name="หัวเรื่อง 4" xfId="1341" xr:uid="{03DDB8DD-516E-454F-BEF1-47CE7BD769C4}"/>
    <cellStyle name="콤마 [0]_BP매입매출명세서" xfId="1483" xr:uid="{03DF50E4-BDF1-4CA8-A7CD-E5063FAAD91E}"/>
    <cellStyle name="콤마_BP매입매출명세서" xfId="1484" xr:uid="{1330F5A8-424A-461F-A883-3E77660B4960}"/>
    <cellStyle name="통화 [0]_BP매입매출명세서" xfId="1485" xr:uid="{99D5170C-0017-4781-BB30-8A2F6549F839}"/>
    <cellStyle name="통화_BP매입매출명세서" xfId="1486" xr:uid="{DB75BCDC-A974-40D4-9751-278ABF215555}"/>
    <cellStyle name="표준_DEC99" xfId="1487" xr:uid="{0F02EB69-18CF-4A24-ADBF-7CB8E87C6904}"/>
    <cellStyle name="千分位[0]_PERSONAL" xfId="1488" xr:uid="{9E0AEE73-CAA1-45D5-BF12-36E7388F4217}"/>
    <cellStyle name="千分位_PERSONAL" xfId="1489" xr:uid="{4A3B368A-E021-498E-B386-B304D8EEE7EC}"/>
    <cellStyle name="常规_สต๊อกเดือน 12" xfId="2665" xr:uid="{764822A6-68F1-4AE7-8E04-DFC0A3BF19D3}"/>
    <cellStyle name="桁区切り [0.00] 2" xfId="4581" xr:uid="{E2DD80F9-C265-4365-904E-DE1F4EB9AFF4}"/>
    <cellStyle name="桁区切り [0.00] 2 2" xfId="6078" xr:uid="{244CBB0D-6025-47D6-94FE-7907E565056A}"/>
    <cellStyle name="桁区切り [0.00] 2 2 2" xfId="7658" xr:uid="{DC1714E7-5A96-4259-A650-AB4C7FBA4170}"/>
    <cellStyle name="桁区切り [0.00] 2 3" xfId="7505" xr:uid="{664EF9D6-12C5-44F1-910C-8DEF91094431}"/>
    <cellStyle name="桁区切り [0.00] 2 4" xfId="7564" xr:uid="{07D09B27-F758-4834-8E45-BB751F719D0B}"/>
    <cellStyle name="桁区切り [0.00]_Myplan2" xfId="1490" xr:uid="{80EC61A2-BEC6-46CC-90BB-68F05B0BAE7D}"/>
    <cellStyle name="桁区切り 2" xfId="4582" xr:uid="{50D204E2-B5EC-467C-8C38-26401D21A79B}"/>
    <cellStyle name="桁区切り 2 2" xfId="6079" xr:uid="{E47847F7-5DB9-4C93-A84D-E0E35A8F2692}"/>
    <cellStyle name="桁区切り 2 2 2" xfId="7659" xr:uid="{2981800A-4E4A-4581-960A-6BD26B6BA7BD}"/>
    <cellStyle name="桁区切り 2 3" xfId="6936" xr:uid="{B10DDF75-4148-44FA-AF03-1754B4A2B885}"/>
    <cellStyle name="桁区切り 2 4" xfId="7565" xr:uid="{BD3F8C7D-78AF-42CC-8FD5-BBD7EA30F6B2}"/>
    <cellStyle name="標準 2" xfId="4583" xr:uid="{3DAD3547-EC99-46BE-BC74-2039B4BDFBAE}"/>
    <cellStyle name="標準_D_NRS224" xfId="1342" xr:uid="{74A3FF3C-DB8A-427C-A45E-6C28ED423D9C}"/>
    <cellStyle name="貨幣 [0]_PERSONAL" xfId="1491" xr:uid="{9015753A-1462-4BEE-B3FB-5D7198C8C16C}"/>
    <cellStyle name="貨幣_PERSONAL" xfId="1492" xr:uid="{AD16F4EE-381A-4A1E-89F3-E30C01F2548B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59B46EC4-E7FE-4624-810D-1F8A623C80FF}">
      <tableStyleElement type="wholeTable" dxfId="1"/>
      <tableStyleElement type="headerRow" dxfId="0"/>
    </tableStyle>
  </tableStyles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4"/>
  <sheetViews>
    <sheetView topLeftCell="A73" zoomScale="110" zoomScaleNormal="110" zoomScaleSheetLayoutView="113" workbookViewId="0"/>
  </sheetViews>
  <sheetFormatPr defaultColWidth="12.85546875" defaultRowHeight="15" customHeight="1"/>
  <cols>
    <col min="1" max="3" width="1.140625" style="109" customWidth="1"/>
    <col min="4" max="4" width="35.5703125" style="109" customWidth="1"/>
    <col min="5" max="5" width="8.42578125" style="109" customWidth="1"/>
    <col min="6" max="6" width="1" style="109" customWidth="1"/>
    <col min="7" max="7" width="14.42578125" style="109" customWidth="1"/>
    <col min="8" max="8" width="1" style="109" customWidth="1"/>
    <col min="9" max="9" width="12.5703125" style="109" customWidth="1"/>
    <col min="10" max="10" width="1" style="109" customWidth="1"/>
    <col min="11" max="11" width="14.42578125" style="109" customWidth="1"/>
    <col min="12" max="12" width="1" style="109" customWidth="1"/>
    <col min="13" max="13" width="12.5703125" style="109" customWidth="1"/>
    <col min="14" max="16384" width="12.85546875" style="109"/>
  </cols>
  <sheetData>
    <row r="1" spans="1:13" ht="21.75" customHeight="1">
      <c r="A1" s="1" t="s">
        <v>0</v>
      </c>
      <c r="B1" s="2"/>
      <c r="C1" s="2"/>
      <c r="D1" s="2"/>
      <c r="E1" s="77"/>
      <c r="F1" s="77"/>
      <c r="G1" s="3"/>
      <c r="H1" s="3"/>
      <c r="I1" s="3"/>
      <c r="J1" s="77"/>
      <c r="K1" s="3"/>
      <c r="L1" s="3"/>
      <c r="M1" s="3"/>
    </row>
    <row r="2" spans="1:13" ht="21.75" customHeight="1">
      <c r="A2" s="5" t="s">
        <v>1</v>
      </c>
      <c r="B2" s="5"/>
      <c r="C2" s="4"/>
      <c r="D2" s="4"/>
      <c r="E2" s="77"/>
      <c r="F2" s="77"/>
      <c r="G2" s="3"/>
      <c r="H2" s="3"/>
      <c r="I2" s="3"/>
      <c r="J2" s="77"/>
      <c r="K2" s="3"/>
      <c r="L2" s="3"/>
      <c r="M2" s="3"/>
    </row>
    <row r="3" spans="1:13" ht="21.75" customHeight="1">
      <c r="A3" s="6" t="s">
        <v>135</v>
      </c>
      <c r="B3" s="6"/>
      <c r="C3" s="7"/>
      <c r="D3" s="7"/>
      <c r="E3" s="8"/>
      <c r="F3" s="8"/>
      <c r="G3" s="9"/>
      <c r="H3" s="9"/>
      <c r="I3" s="9"/>
      <c r="J3" s="8"/>
      <c r="K3" s="9"/>
      <c r="L3" s="9"/>
      <c r="M3" s="9"/>
    </row>
    <row r="4" spans="1:13" ht="18" customHeight="1"/>
    <row r="5" spans="1:13" ht="20.25" customHeight="1">
      <c r="A5" s="5"/>
      <c r="B5" s="5"/>
      <c r="C5" s="4"/>
      <c r="D5" s="4"/>
      <c r="E5" s="77"/>
      <c r="F5" s="77"/>
      <c r="G5" s="195" t="s">
        <v>2</v>
      </c>
      <c r="H5" s="196"/>
      <c r="I5" s="196"/>
      <c r="J5" s="77"/>
      <c r="K5" s="195" t="s">
        <v>3</v>
      </c>
      <c r="L5" s="196"/>
      <c r="M5" s="196"/>
    </row>
    <row r="6" spans="1:13" ht="21" customHeight="1">
      <c r="A6" s="5"/>
      <c r="B6" s="5"/>
      <c r="C6" s="4"/>
      <c r="D6" s="4"/>
      <c r="E6" s="77"/>
      <c r="F6" s="77"/>
      <c r="G6" s="10" t="s">
        <v>4</v>
      </c>
      <c r="H6" s="11"/>
      <c r="I6" s="10" t="s">
        <v>5</v>
      </c>
      <c r="J6" s="77"/>
      <c r="K6" s="10" t="s">
        <v>4</v>
      </c>
      <c r="L6" s="11"/>
      <c r="M6" s="10" t="s">
        <v>5</v>
      </c>
    </row>
    <row r="7" spans="1:13" ht="21" customHeight="1">
      <c r="A7" s="5"/>
      <c r="B7" s="5"/>
      <c r="C7" s="4"/>
      <c r="D7" s="4"/>
      <c r="E7" s="77"/>
      <c r="F7" s="77"/>
      <c r="G7" s="10" t="s">
        <v>115</v>
      </c>
      <c r="H7" s="11"/>
      <c r="I7" s="10" t="s">
        <v>6</v>
      </c>
      <c r="J7" s="77"/>
      <c r="K7" s="10" t="s">
        <v>115</v>
      </c>
      <c r="L7" s="11"/>
      <c r="M7" s="10" t="s">
        <v>6</v>
      </c>
    </row>
    <row r="8" spans="1:13" ht="21" customHeight="1">
      <c r="A8" s="4"/>
      <c r="B8" s="4"/>
      <c r="C8" s="4"/>
      <c r="D8" s="4"/>
      <c r="F8" s="152"/>
      <c r="G8" s="153" t="s">
        <v>134</v>
      </c>
      <c r="H8" s="153"/>
      <c r="I8" s="153" t="s">
        <v>8</v>
      </c>
      <c r="J8" s="152"/>
      <c r="K8" s="153" t="s">
        <v>134</v>
      </c>
      <c r="L8" s="153"/>
      <c r="M8" s="153" t="s">
        <v>8</v>
      </c>
    </row>
    <row r="9" spans="1:13" ht="20.25" customHeight="1">
      <c r="A9" s="5"/>
      <c r="B9" s="5"/>
      <c r="C9" s="4"/>
      <c r="D9" s="4"/>
      <c r="E9" s="156" t="s">
        <v>7</v>
      </c>
      <c r="F9" s="77"/>
      <c r="G9" s="155" t="s">
        <v>150</v>
      </c>
      <c r="H9" s="3"/>
      <c r="I9" s="155" t="s">
        <v>150</v>
      </c>
      <c r="J9" s="77"/>
      <c r="K9" s="155" t="s">
        <v>150</v>
      </c>
      <c r="L9" s="3"/>
      <c r="M9" s="155" t="s">
        <v>150</v>
      </c>
    </row>
    <row r="10" spans="1:13" ht="20.25" customHeight="1">
      <c r="A10" s="5" t="s">
        <v>162</v>
      </c>
      <c r="B10" s="5"/>
      <c r="C10" s="4"/>
      <c r="D10" s="4"/>
      <c r="E10" s="77"/>
      <c r="F10" s="77"/>
      <c r="G10" s="98"/>
      <c r="H10" s="99"/>
      <c r="I10" s="19"/>
      <c r="J10" s="97"/>
      <c r="K10" s="98"/>
      <c r="L10" s="99"/>
      <c r="M10" s="19"/>
    </row>
    <row r="11" spans="1:13" ht="5.0999999999999996" customHeight="1">
      <c r="A11" s="5"/>
      <c r="B11" s="4"/>
      <c r="C11" s="4"/>
      <c r="D11" s="4"/>
      <c r="E11" s="77"/>
      <c r="F11" s="77"/>
      <c r="G11" s="96"/>
      <c r="H11" s="91"/>
      <c r="I11" s="91"/>
      <c r="J11" s="97"/>
      <c r="K11" s="96"/>
      <c r="L11" s="91"/>
      <c r="M11" s="91"/>
    </row>
    <row r="12" spans="1:13" ht="21" customHeight="1">
      <c r="A12" s="5" t="s">
        <v>163</v>
      </c>
      <c r="B12" s="4"/>
      <c r="C12" s="4"/>
      <c r="D12" s="5"/>
      <c r="E12" s="77"/>
      <c r="F12" s="77"/>
      <c r="G12" s="98"/>
      <c r="H12" s="99"/>
      <c r="I12" s="19"/>
      <c r="J12" s="97"/>
      <c r="K12" s="98"/>
      <c r="L12" s="99"/>
      <c r="M12" s="19"/>
    </row>
    <row r="13" spans="1:13" ht="5.0999999999999996" customHeight="1">
      <c r="A13" s="5"/>
      <c r="B13" s="4"/>
      <c r="C13" s="4"/>
      <c r="D13" s="4"/>
      <c r="E13" s="77"/>
      <c r="F13" s="77"/>
      <c r="G13" s="98"/>
      <c r="H13" s="99"/>
      <c r="I13" s="19"/>
      <c r="J13" s="97"/>
      <c r="K13" s="98"/>
      <c r="L13" s="99"/>
      <c r="M13" s="19"/>
    </row>
    <row r="14" spans="1:13" ht="21" customHeight="1">
      <c r="A14" s="4" t="s">
        <v>9</v>
      </c>
      <c r="B14" s="4"/>
      <c r="C14" s="4"/>
      <c r="D14" s="4"/>
      <c r="E14" s="77"/>
      <c r="F14" s="77"/>
      <c r="G14" s="98">
        <v>55595781</v>
      </c>
      <c r="H14" s="99"/>
      <c r="I14" s="4">
        <v>57702285</v>
      </c>
      <c r="J14" s="77"/>
      <c r="K14" s="98">
        <v>46694785</v>
      </c>
      <c r="L14" s="17"/>
      <c r="M14" s="4">
        <v>51988002</v>
      </c>
    </row>
    <row r="15" spans="1:13" ht="21" customHeight="1">
      <c r="A15" s="4" t="s">
        <v>10</v>
      </c>
      <c r="B15" s="4"/>
      <c r="C15" s="4"/>
      <c r="D15" s="4"/>
      <c r="E15" s="77"/>
      <c r="F15" s="77"/>
      <c r="G15" s="98"/>
      <c r="H15" s="99"/>
      <c r="I15" s="4"/>
      <c r="J15" s="77"/>
      <c r="K15" s="98"/>
      <c r="L15" s="17"/>
      <c r="M15" s="4"/>
    </row>
    <row r="16" spans="1:13" ht="21" customHeight="1">
      <c r="A16" s="4"/>
      <c r="B16" s="4" t="s">
        <v>11</v>
      </c>
      <c r="C16" s="4"/>
      <c r="D16" s="4"/>
      <c r="E16" s="77">
        <v>7</v>
      </c>
      <c r="F16" s="77"/>
      <c r="G16" s="98">
        <v>40487823</v>
      </c>
      <c r="H16" s="99"/>
      <c r="I16" s="4">
        <v>40484047</v>
      </c>
      <c r="J16" s="77"/>
      <c r="K16" s="98">
        <v>40002000</v>
      </c>
      <c r="L16" s="17"/>
      <c r="M16" s="4">
        <v>40000000</v>
      </c>
    </row>
    <row r="17" spans="1:13" ht="21" customHeight="1">
      <c r="A17" s="4" t="s">
        <v>12</v>
      </c>
      <c r="B17" s="4"/>
      <c r="C17" s="4"/>
      <c r="D17" s="4"/>
      <c r="E17" s="77">
        <v>8</v>
      </c>
      <c r="F17" s="77"/>
      <c r="G17" s="98">
        <v>37942527</v>
      </c>
      <c r="H17" s="99"/>
      <c r="I17" s="4">
        <v>26218573</v>
      </c>
      <c r="J17" s="77"/>
      <c r="K17" s="98">
        <v>56795067</v>
      </c>
      <c r="L17" s="17"/>
      <c r="M17" s="4">
        <v>40629331</v>
      </c>
    </row>
    <row r="18" spans="1:13" ht="21" customHeight="1">
      <c r="A18" s="4" t="s">
        <v>153</v>
      </c>
      <c r="B18" s="4"/>
      <c r="C18" s="4"/>
      <c r="D18" s="4"/>
      <c r="E18" s="170" t="s">
        <v>178</v>
      </c>
      <c r="F18" s="77"/>
      <c r="G18" s="88">
        <v>0</v>
      </c>
      <c r="H18" s="99"/>
      <c r="I18" s="17">
        <v>0</v>
      </c>
      <c r="J18" s="168"/>
      <c r="K18" s="98">
        <v>10000000</v>
      </c>
      <c r="L18" s="169"/>
      <c r="M18" s="17">
        <v>0</v>
      </c>
    </row>
    <row r="19" spans="1:13" ht="21" customHeight="1">
      <c r="A19" s="4" t="s">
        <v>13</v>
      </c>
      <c r="B19" s="4"/>
      <c r="C19" s="4"/>
      <c r="D19" s="4"/>
      <c r="E19" s="77"/>
      <c r="F19" s="77"/>
      <c r="G19" s="179"/>
      <c r="H19" s="99"/>
      <c r="I19" s="4"/>
      <c r="J19" s="77"/>
      <c r="K19" s="98"/>
      <c r="L19" s="17"/>
      <c r="M19" s="4"/>
    </row>
    <row r="20" spans="1:13" ht="21" customHeight="1">
      <c r="A20" s="4"/>
      <c r="B20" s="16" t="s">
        <v>124</v>
      </c>
      <c r="C20" s="4"/>
      <c r="D20" s="4"/>
      <c r="E20" s="149">
        <v>21.6</v>
      </c>
      <c r="F20" s="77"/>
      <c r="G20" s="98">
        <v>0</v>
      </c>
      <c r="H20" s="99"/>
      <c r="I20" s="17">
        <v>0</v>
      </c>
      <c r="J20" s="77"/>
      <c r="K20" s="98">
        <v>8142857</v>
      </c>
      <c r="L20" s="17"/>
      <c r="M20" s="4">
        <v>6666667</v>
      </c>
    </row>
    <row r="21" spans="1:13" ht="21" customHeight="1">
      <c r="A21" s="4" t="s">
        <v>14</v>
      </c>
      <c r="B21" s="4"/>
      <c r="C21" s="4"/>
      <c r="D21" s="4"/>
      <c r="E21" s="77">
        <v>9</v>
      </c>
      <c r="F21" s="77"/>
      <c r="G21" s="98">
        <v>135902079</v>
      </c>
      <c r="H21" s="99"/>
      <c r="I21" s="4">
        <v>120546507</v>
      </c>
      <c r="J21" s="77"/>
      <c r="K21" s="98">
        <v>80445166</v>
      </c>
      <c r="L21" s="17"/>
      <c r="M21" s="4">
        <v>72644772</v>
      </c>
    </row>
    <row r="22" spans="1:13" ht="21" customHeight="1">
      <c r="A22" s="4" t="s">
        <v>15</v>
      </c>
      <c r="B22" s="4"/>
      <c r="C22" s="4"/>
      <c r="D22" s="4"/>
      <c r="E22" s="77"/>
      <c r="F22" s="77"/>
      <c r="G22" s="104">
        <v>2912468</v>
      </c>
      <c r="H22" s="99"/>
      <c r="I22" s="138">
        <v>2895171</v>
      </c>
      <c r="J22" s="77"/>
      <c r="K22" s="104">
        <v>213721</v>
      </c>
      <c r="L22" s="17"/>
      <c r="M22" s="138">
        <v>306331</v>
      </c>
    </row>
    <row r="23" spans="1:13" ht="5.0999999999999996" customHeight="1">
      <c r="A23" s="4"/>
      <c r="B23" s="4"/>
      <c r="C23" s="4"/>
      <c r="D23" s="4"/>
      <c r="E23" s="77"/>
      <c r="F23" s="77"/>
      <c r="G23" s="98">
        <v>0</v>
      </c>
      <c r="H23" s="99"/>
      <c r="I23" s="99">
        <v>0</v>
      </c>
      <c r="J23" s="97"/>
      <c r="K23" s="98">
        <v>0</v>
      </c>
      <c r="L23" s="99"/>
      <c r="M23" s="99">
        <v>0</v>
      </c>
    </row>
    <row r="24" spans="1:13" ht="21" customHeight="1">
      <c r="A24" s="5" t="s">
        <v>16</v>
      </c>
      <c r="B24" s="4"/>
      <c r="C24" s="4"/>
      <c r="D24" s="4"/>
      <c r="E24" s="77"/>
      <c r="F24" s="77"/>
      <c r="G24" s="87">
        <f>SUM(G14:G23)</f>
        <v>272840678</v>
      </c>
      <c r="H24" s="99"/>
      <c r="I24" s="113">
        <f>SUM(I14:I23)</f>
        <v>247846583</v>
      </c>
      <c r="J24" s="97"/>
      <c r="K24" s="104">
        <f>SUM(K14:K23)</f>
        <v>242293596</v>
      </c>
      <c r="L24" s="99"/>
      <c r="M24" s="113">
        <f>SUM(M14:M23)</f>
        <v>212235103</v>
      </c>
    </row>
    <row r="25" spans="1:13" ht="6" customHeight="1">
      <c r="A25" s="4"/>
      <c r="B25" s="4"/>
      <c r="C25" s="4"/>
      <c r="D25" s="4"/>
      <c r="E25" s="77"/>
      <c r="F25" s="77"/>
      <c r="G25" s="98"/>
      <c r="H25" s="99"/>
      <c r="I25" s="99"/>
      <c r="J25" s="97"/>
      <c r="K25" s="98"/>
      <c r="L25" s="99"/>
      <c r="M25" s="99"/>
    </row>
    <row r="26" spans="1:13" ht="21" customHeight="1">
      <c r="A26" s="5" t="s">
        <v>17</v>
      </c>
      <c r="B26" s="4"/>
      <c r="C26" s="4"/>
      <c r="D26" s="4"/>
      <c r="E26" s="77"/>
      <c r="F26" s="77"/>
      <c r="G26" s="98"/>
      <c r="H26" s="99"/>
      <c r="I26" s="99"/>
      <c r="J26" s="97"/>
      <c r="K26" s="98"/>
      <c r="L26" s="99"/>
      <c r="M26" s="99"/>
    </row>
    <row r="27" spans="1:13" ht="5.0999999999999996" customHeight="1">
      <c r="A27" s="4"/>
      <c r="B27" s="4"/>
      <c r="C27" s="4"/>
      <c r="D27" s="4"/>
      <c r="E27" s="77"/>
      <c r="F27" s="77"/>
      <c r="G27" s="98"/>
      <c r="H27" s="99"/>
      <c r="I27" s="99"/>
      <c r="J27" s="97"/>
      <c r="K27" s="98"/>
      <c r="L27" s="99"/>
      <c r="M27" s="99"/>
    </row>
    <row r="28" spans="1:13" ht="21.75" customHeight="1">
      <c r="A28" s="4" t="s">
        <v>18</v>
      </c>
      <c r="B28" s="4"/>
      <c r="C28" s="4"/>
      <c r="D28" s="4"/>
      <c r="E28" s="77"/>
      <c r="F28" s="77"/>
      <c r="G28" s="98">
        <v>3446940</v>
      </c>
      <c r="H28" s="99"/>
      <c r="I28" s="140">
        <v>3444096</v>
      </c>
      <c r="J28" s="77"/>
      <c r="K28" s="15">
        <v>942430</v>
      </c>
      <c r="L28" s="17"/>
      <c r="M28" s="141">
        <v>941429</v>
      </c>
    </row>
    <row r="29" spans="1:13" ht="21.75" customHeight="1">
      <c r="A29" s="4" t="s">
        <v>19</v>
      </c>
      <c r="B29" s="4"/>
      <c r="C29" s="4"/>
      <c r="D29" s="4"/>
      <c r="E29" s="77"/>
      <c r="F29" s="77"/>
      <c r="G29" s="88">
        <v>4394353</v>
      </c>
      <c r="H29" s="99"/>
      <c r="I29" s="157">
        <v>4389581</v>
      </c>
      <c r="J29" s="77"/>
      <c r="K29" s="137">
        <v>4194353</v>
      </c>
      <c r="L29" s="17"/>
      <c r="M29" s="142">
        <v>4189581</v>
      </c>
    </row>
    <row r="30" spans="1:13" ht="21.75" customHeight="1">
      <c r="A30" s="4" t="s">
        <v>20</v>
      </c>
      <c r="B30" s="4"/>
      <c r="C30" s="4"/>
      <c r="D30" s="4"/>
      <c r="E30" s="77">
        <v>10</v>
      </c>
      <c r="F30" s="77"/>
      <c r="G30" s="98">
        <v>0</v>
      </c>
      <c r="H30" s="99"/>
      <c r="I30" s="141">
        <v>0</v>
      </c>
      <c r="J30" s="77"/>
      <c r="K30" s="15">
        <v>181924740</v>
      </c>
      <c r="L30" s="17"/>
      <c r="M30" s="140">
        <v>181924740</v>
      </c>
    </row>
    <row r="31" spans="1:13" ht="21.75" customHeight="1">
      <c r="A31" s="4" t="s">
        <v>13</v>
      </c>
      <c r="B31" s="4"/>
      <c r="C31" s="4"/>
      <c r="D31" s="4"/>
      <c r="E31" s="149">
        <v>21.6</v>
      </c>
      <c r="F31" s="77"/>
      <c r="G31" s="98">
        <v>0</v>
      </c>
      <c r="H31" s="99"/>
      <c r="I31" s="141">
        <v>0</v>
      </c>
      <c r="J31" s="77"/>
      <c r="K31" s="14">
        <v>48857143</v>
      </c>
      <c r="L31" s="17"/>
      <c r="M31" s="140">
        <v>52000000</v>
      </c>
    </row>
    <row r="32" spans="1:13" ht="21.75" customHeight="1">
      <c r="A32" s="4" t="s">
        <v>21</v>
      </c>
      <c r="B32" s="4"/>
      <c r="C32" s="4"/>
      <c r="D32" s="4"/>
      <c r="E32" s="77"/>
      <c r="F32" s="77"/>
      <c r="G32" s="98">
        <v>20679694</v>
      </c>
      <c r="H32" s="99"/>
      <c r="I32" s="140">
        <v>20679694</v>
      </c>
      <c r="J32" s="77"/>
      <c r="K32" s="15">
        <v>20679694</v>
      </c>
      <c r="L32" s="17"/>
      <c r="M32" s="140">
        <v>20679694</v>
      </c>
    </row>
    <row r="33" spans="1:13" ht="21" customHeight="1">
      <c r="A33" s="4" t="s">
        <v>22</v>
      </c>
      <c r="B33" s="4"/>
      <c r="C33" s="4"/>
      <c r="D33" s="4"/>
      <c r="E33" s="77">
        <v>11</v>
      </c>
      <c r="F33" s="77"/>
      <c r="G33" s="98">
        <v>339814174</v>
      </c>
      <c r="H33" s="99"/>
      <c r="I33" s="112">
        <v>326998863</v>
      </c>
      <c r="J33" s="77"/>
      <c r="K33" s="15">
        <v>132930734</v>
      </c>
      <c r="L33" s="17"/>
      <c r="M33" s="112">
        <v>139431897</v>
      </c>
    </row>
    <row r="34" spans="1:13" ht="21" customHeight="1">
      <c r="A34" s="4" t="s">
        <v>23</v>
      </c>
      <c r="B34" s="4"/>
      <c r="C34" s="4"/>
      <c r="D34" s="4"/>
      <c r="E34" s="77">
        <v>12</v>
      </c>
      <c r="F34" s="77"/>
      <c r="G34" s="98">
        <v>52480904</v>
      </c>
      <c r="H34" s="99"/>
      <c r="I34" s="112">
        <v>48197671</v>
      </c>
      <c r="J34" s="77"/>
      <c r="K34" s="15">
        <v>20783053</v>
      </c>
      <c r="L34" s="17"/>
      <c r="M34" s="112">
        <v>24437309</v>
      </c>
    </row>
    <row r="35" spans="1:13" ht="21" customHeight="1">
      <c r="A35" s="4" t="s">
        <v>24</v>
      </c>
      <c r="B35" s="4"/>
      <c r="C35" s="4"/>
      <c r="D35" s="4"/>
      <c r="E35" s="77">
        <v>11</v>
      </c>
      <c r="F35" s="77"/>
      <c r="G35" s="98">
        <v>13229380</v>
      </c>
      <c r="H35" s="99"/>
      <c r="I35" s="112">
        <v>14491672</v>
      </c>
      <c r="J35" s="77"/>
      <c r="K35" s="15">
        <v>2964674</v>
      </c>
      <c r="L35" s="17"/>
      <c r="M35" s="112">
        <v>3399327</v>
      </c>
    </row>
    <row r="36" spans="1:13" ht="21" customHeight="1">
      <c r="A36" s="4" t="s">
        <v>143</v>
      </c>
      <c r="B36" s="4"/>
      <c r="C36" s="4"/>
      <c r="D36" s="4"/>
      <c r="E36" s="77">
        <v>13</v>
      </c>
      <c r="F36" s="77"/>
      <c r="G36" s="98">
        <v>8171512</v>
      </c>
      <c r="H36" s="99"/>
      <c r="I36" s="112">
        <v>10157281</v>
      </c>
      <c r="J36" s="77"/>
      <c r="K36" s="15">
        <v>7187262</v>
      </c>
      <c r="L36" s="17"/>
      <c r="M36" s="112">
        <v>9007444</v>
      </c>
    </row>
    <row r="37" spans="1:13" ht="21" customHeight="1">
      <c r="A37" s="18" t="s">
        <v>136</v>
      </c>
      <c r="B37" s="4"/>
      <c r="C37" s="4"/>
      <c r="D37" s="4"/>
      <c r="E37" s="77"/>
      <c r="F37" s="77"/>
      <c r="G37" s="88">
        <v>2122763</v>
      </c>
      <c r="H37" s="99"/>
      <c r="I37" s="114">
        <v>2176734</v>
      </c>
      <c r="J37" s="77"/>
      <c r="K37" s="137">
        <v>0</v>
      </c>
      <c r="L37" s="17"/>
      <c r="M37" s="114">
        <v>0</v>
      </c>
    </row>
    <row r="38" spans="1:13" ht="21" customHeight="1">
      <c r="A38" s="4" t="s">
        <v>25</v>
      </c>
      <c r="B38" s="4"/>
      <c r="C38" s="4"/>
      <c r="D38" s="4"/>
      <c r="E38" s="77"/>
      <c r="F38" s="77"/>
      <c r="G38" s="98">
        <v>21230033</v>
      </c>
      <c r="H38" s="99"/>
      <c r="I38" s="112">
        <v>21251226</v>
      </c>
      <c r="J38" s="77"/>
      <c r="K38" s="15">
        <v>19602263</v>
      </c>
      <c r="L38" s="17"/>
      <c r="M38" s="112">
        <v>19169076</v>
      </c>
    </row>
    <row r="39" spans="1:13" ht="21" customHeight="1">
      <c r="A39" s="4" t="s">
        <v>26</v>
      </c>
      <c r="B39" s="4"/>
      <c r="C39" s="4"/>
      <c r="D39" s="4"/>
      <c r="E39" s="77"/>
      <c r="F39" s="77"/>
      <c r="G39" s="101">
        <v>4582578</v>
      </c>
      <c r="H39" s="99"/>
      <c r="I39" s="113">
        <v>4562982</v>
      </c>
      <c r="J39" s="77"/>
      <c r="K39" s="139">
        <v>2805683</v>
      </c>
      <c r="L39" s="17"/>
      <c r="M39" s="113">
        <v>3004430</v>
      </c>
    </row>
    <row r="40" spans="1:13" ht="5.0999999999999996" customHeight="1">
      <c r="A40" s="5"/>
      <c r="B40" s="4"/>
      <c r="C40" s="4"/>
      <c r="D40" s="4"/>
      <c r="E40" s="77"/>
      <c r="F40" s="77"/>
      <c r="G40" s="96"/>
      <c r="H40" s="91"/>
      <c r="I40" s="91"/>
      <c r="J40" s="97"/>
      <c r="K40" s="102"/>
      <c r="L40" s="91"/>
      <c r="M40" s="91"/>
    </row>
    <row r="41" spans="1:13" ht="21" customHeight="1">
      <c r="A41" s="5" t="s">
        <v>27</v>
      </c>
      <c r="B41" s="4"/>
      <c r="C41" s="4"/>
      <c r="D41" s="4"/>
      <c r="E41" s="77"/>
      <c r="F41" s="77"/>
      <c r="G41" s="101">
        <f>SUM(G28:G39)</f>
        <v>470152331</v>
      </c>
      <c r="H41" s="118"/>
      <c r="I41" s="113">
        <f>SUM(I28:I39)</f>
        <v>456349800</v>
      </c>
      <c r="J41" s="97"/>
      <c r="K41" s="101">
        <f>SUM(K28:K39)</f>
        <v>442872029</v>
      </c>
      <c r="L41" s="118"/>
      <c r="M41" s="113">
        <f>SUM(M28:M39)</f>
        <v>458184927</v>
      </c>
    </row>
    <row r="42" spans="1:13" ht="5.0999999999999996" customHeight="1">
      <c r="A42" s="5"/>
      <c r="B42" s="4"/>
      <c r="C42" s="4"/>
      <c r="D42" s="4"/>
      <c r="E42" s="77"/>
      <c r="F42" s="77"/>
      <c r="G42" s="96"/>
      <c r="H42" s="118"/>
      <c r="I42" s="91"/>
      <c r="J42" s="97"/>
      <c r="K42" s="96"/>
      <c r="L42" s="118"/>
      <c r="M42" s="91"/>
    </row>
    <row r="43" spans="1:13" ht="21" customHeight="1" thickBot="1">
      <c r="A43" s="5" t="s">
        <v>28</v>
      </c>
      <c r="B43" s="4"/>
      <c r="C43" s="4"/>
      <c r="D43" s="4"/>
      <c r="E43" s="77"/>
      <c r="F43" s="77"/>
      <c r="G43" s="103">
        <f>G41+G24</f>
        <v>742993009</v>
      </c>
      <c r="H43" s="118"/>
      <c r="I43" s="187">
        <f>I41+I24</f>
        <v>704196383</v>
      </c>
      <c r="J43" s="97"/>
      <c r="K43" s="103">
        <f>K41+K24</f>
        <v>685165625</v>
      </c>
      <c r="L43" s="118"/>
      <c r="M43" s="187">
        <f>M41+M24</f>
        <v>670420030</v>
      </c>
    </row>
    <row r="44" spans="1:13" ht="21" customHeight="1" thickTop="1">
      <c r="A44" s="5"/>
      <c r="B44" s="4"/>
      <c r="C44" s="4"/>
      <c r="D44" s="4"/>
      <c r="E44" s="77"/>
      <c r="F44" s="77"/>
      <c r="G44" s="3"/>
      <c r="H44" s="3"/>
      <c r="I44" s="119"/>
      <c r="J44" s="77"/>
      <c r="K44" s="3"/>
      <c r="L44" s="3"/>
      <c r="M44" s="119"/>
    </row>
    <row r="45" spans="1:13" ht="18" customHeight="1">
      <c r="A45" s="5"/>
      <c r="B45" s="4"/>
      <c r="C45" s="4"/>
      <c r="D45" s="4"/>
      <c r="E45" s="77"/>
      <c r="F45" s="77"/>
      <c r="G45" s="3"/>
      <c r="H45" s="3"/>
      <c r="I45" s="119"/>
      <c r="J45" s="77"/>
      <c r="K45" s="3"/>
      <c r="L45" s="3"/>
      <c r="M45" s="119"/>
    </row>
    <row r="46" spans="1:13" ht="14.25" customHeight="1">
      <c r="A46" s="5"/>
      <c r="B46" s="4"/>
      <c r="C46" s="4"/>
      <c r="D46" s="4"/>
      <c r="E46" s="77"/>
      <c r="F46" s="77"/>
      <c r="G46" s="3"/>
      <c r="H46" s="3"/>
      <c r="I46" s="119"/>
      <c r="J46" s="77"/>
      <c r="K46" s="3"/>
      <c r="L46" s="3"/>
      <c r="M46" s="119"/>
    </row>
    <row r="47" spans="1:13" ht="19.5" customHeight="1">
      <c r="A47" s="197" t="s">
        <v>161</v>
      </c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</row>
    <row r="48" spans="1:13" ht="19.5" customHeight="1">
      <c r="A48" s="197" t="s">
        <v>160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</row>
    <row r="49" spans="1:13" ht="6" customHeight="1">
      <c r="A49" s="5"/>
      <c r="B49" s="4"/>
      <c r="C49" s="4"/>
      <c r="D49" s="4"/>
      <c r="E49" s="77"/>
      <c r="F49" s="77"/>
      <c r="G49" s="3"/>
      <c r="H49" s="3"/>
      <c r="I49" s="3"/>
      <c r="J49" s="3"/>
      <c r="K49" s="3"/>
      <c r="L49" s="3"/>
      <c r="M49" s="3"/>
    </row>
    <row r="50" spans="1:13" ht="21.95" customHeight="1">
      <c r="A50" s="7" t="s">
        <v>177</v>
      </c>
      <c r="B50" s="20"/>
      <c r="C50" s="7"/>
      <c r="D50" s="7"/>
      <c r="E50" s="8"/>
      <c r="F50" s="8"/>
      <c r="G50" s="9"/>
      <c r="H50" s="9"/>
      <c r="I50" s="9"/>
      <c r="J50" s="8"/>
      <c r="K50" s="9"/>
      <c r="L50" s="9"/>
      <c r="M50" s="9"/>
    </row>
    <row r="51" spans="1:13" ht="21.75" customHeight="1">
      <c r="A51" s="5" t="str">
        <f>A1</f>
        <v>บริษัท สโตนวัน จำกัด (มหาชน)</v>
      </c>
      <c r="B51" s="5"/>
      <c r="C51" s="4"/>
      <c r="D51" s="4"/>
      <c r="E51" s="77"/>
      <c r="F51" s="77"/>
      <c r="G51" s="3"/>
      <c r="H51" s="3"/>
      <c r="I51" s="3"/>
      <c r="J51" s="77"/>
      <c r="K51" s="3"/>
      <c r="L51" s="3"/>
      <c r="M51" s="3"/>
    </row>
    <row r="52" spans="1:13" ht="21.75" customHeight="1">
      <c r="A52" s="5" t="s">
        <v>120</v>
      </c>
      <c r="B52" s="5"/>
      <c r="C52" s="4"/>
      <c r="D52" s="4"/>
      <c r="E52" s="77"/>
      <c r="F52" s="77"/>
      <c r="G52" s="3"/>
      <c r="H52" s="3"/>
      <c r="I52" s="3"/>
      <c r="J52" s="77"/>
      <c r="K52" s="3"/>
      <c r="L52" s="3"/>
      <c r="M52" s="3"/>
    </row>
    <row r="53" spans="1:13" ht="21.75" customHeight="1">
      <c r="A53" s="6" t="str">
        <f>A3</f>
        <v>ณ วันที่ 30 มิถุนายน พ.ศ. 2566</v>
      </c>
      <c r="B53" s="6"/>
      <c r="C53" s="7"/>
      <c r="D53" s="7"/>
      <c r="E53" s="8"/>
      <c r="F53" s="8"/>
      <c r="G53" s="9"/>
      <c r="H53" s="9"/>
      <c r="I53" s="9"/>
      <c r="J53" s="8"/>
      <c r="K53" s="9"/>
      <c r="L53" s="9"/>
      <c r="M53" s="9"/>
    </row>
    <row r="54" spans="1:13" ht="20.25" customHeight="1"/>
    <row r="55" spans="1:13" ht="21" customHeight="1">
      <c r="A55" s="5"/>
      <c r="B55" s="5"/>
      <c r="C55" s="4"/>
      <c r="D55" s="4"/>
      <c r="E55" s="77"/>
      <c r="F55" s="77"/>
      <c r="G55" s="195" t="s">
        <v>2</v>
      </c>
      <c r="H55" s="196"/>
      <c r="I55" s="196"/>
      <c r="J55" s="77"/>
      <c r="K55" s="195" t="s">
        <v>3</v>
      </c>
      <c r="L55" s="196"/>
      <c r="M55" s="196"/>
    </row>
    <row r="56" spans="1:13" ht="21" customHeight="1">
      <c r="A56" s="5"/>
      <c r="B56" s="5"/>
      <c r="C56" s="4"/>
      <c r="D56" s="4"/>
      <c r="E56" s="77"/>
      <c r="F56" s="77"/>
      <c r="G56" s="10" t="s">
        <v>4</v>
      </c>
      <c r="H56" s="11"/>
      <c r="I56" s="10" t="s">
        <v>5</v>
      </c>
      <c r="J56" s="77"/>
      <c r="K56" s="10" t="s">
        <v>4</v>
      </c>
      <c r="L56" s="11"/>
      <c r="M56" s="10" t="s">
        <v>5</v>
      </c>
    </row>
    <row r="57" spans="1:13" ht="21" customHeight="1">
      <c r="A57" s="5"/>
      <c r="B57" s="5"/>
      <c r="C57" s="4"/>
      <c r="D57" s="4"/>
      <c r="E57" s="77"/>
      <c r="F57" s="77"/>
      <c r="G57" s="10" t="s">
        <v>115</v>
      </c>
      <c r="H57" s="11"/>
      <c r="I57" s="10" t="s">
        <v>6</v>
      </c>
      <c r="J57" s="77"/>
      <c r="K57" s="10" t="s">
        <v>115</v>
      </c>
      <c r="L57" s="11"/>
      <c r="M57" s="11" t="s">
        <v>6</v>
      </c>
    </row>
    <row r="58" spans="1:13" s="158" customFormat="1" ht="21" customHeight="1">
      <c r="A58" s="157"/>
      <c r="B58" s="157"/>
      <c r="C58" s="157"/>
      <c r="D58" s="157"/>
      <c r="F58" s="152"/>
      <c r="G58" s="153" t="s">
        <v>134</v>
      </c>
      <c r="H58" s="153"/>
      <c r="I58" s="153" t="s">
        <v>8</v>
      </c>
      <c r="J58" s="152"/>
      <c r="K58" s="153" t="s">
        <v>134</v>
      </c>
      <c r="L58" s="153"/>
      <c r="M58" s="153" t="s">
        <v>8</v>
      </c>
    </row>
    <row r="59" spans="1:13" ht="21" customHeight="1">
      <c r="A59" s="5"/>
      <c r="B59" s="5"/>
      <c r="C59" s="4"/>
      <c r="D59" s="4"/>
      <c r="E59" s="156" t="s">
        <v>7</v>
      </c>
      <c r="F59" s="77"/>
      <c r="G59" s="154" t="s">
        <v>150</v>
      </c>
      <c r="H59" s="3"/>
      <c r="I59" s="154" t="s">
        <v>150</v>
      </c>
      <c r="J59" s="77"/>
      <c r="K59" s="154" t="s">
        <v>150</v>
      </c>
      <c r="L59" s="3"/>
      <c r="M59" s="154" t="s">
        <v>150</v>
      </c>
    </row>
    <row r="60" spans="1:13" ht="21" customHeight="1">
      <c r="A60" s="5" t="s">
        <v>164</v>
      </c>
      <c r="B60" s="5"/>
      <c r="C60" s="4"/>
      <c r="D60" s="4"/>
      <c r="E60" s="22"/>
      <c r="F60" s="22"/>
      <c r="G60" s="98"/>
      <c r="H60" s="91"/>
      <c r="I60" s="99"/>
      <c r="J60" s="97"/>
      <c r="K60" s="98"/>
      <c r="L60" s="91"/>
      <c r="M60" s="99"/>
    </row>
    <row r="61" spans="1:13" ht="4.5" customHeight="1">
      <c r="A61" s="2"/>
      <c r="B61" s="21"/>
      <c r="C61" s="21"/>
      <c r="D61" s="21"/>
      <c r="E61" s="22"/>
      <c r="F61" s="22"/>
      <c r="G61" s="14"/>
      <c r="H61" s="3"/>
      <c r="I61" s="3"/>
      <c r="J61" s="22"/>
      <c r="K61" s="14"/>
      <c r="L61" s="3"/>
      <c r="M61" s="3"/>
    </row>
    <row r="62" spans="1:13" ht="21" customHeight="1">
      <c r="A62" s="2" t="s">
        <v>29</v>
      </c>
      <c r="B62" s="21"/>
      <c r="C62" s="21"/>
      <c r="D62" s="21"/>
      <c r="E62" s="22"/>
      <c r="F62" s="22"/>
      <c r="G62" s="98"/>
      <c r="H62" s="91"/>
      <c r="I62" s="99"/>
      <c r="J62" s="97"/>
      <c r="K62" s="98"/>
      <c r="L62" s="91"/>
      <c r="M62" s="99"/>
    </row>
    <row r="63" spans="1:13" ht="4.5" customHeight="1">
      <c r="A63" s="2"/>
      <c r="B63" s="21"/>
      <c r="C63" s="21"/>
      <c r="D63" s="21"/>
      <c r="E63" s="22"/>
      <c r="F63" s="22"/>
      <c r="G63" s="96"/>
      <c r="H63" s="91"/>
      <c r="I63" s="91"/>
      <c r="J63" s="97"/>
      <c r="K63" s="96"/>
      <c r="L63" s="91"/>
      <c r="M63" s="91"/>
    </row>
    <row r="64" spans="1:13" ht="18.75">
      <c r="A64" s="21" t="s">
        <v>149</v>
      </c>
      <c r="B64" s="21"/>
      <c r="C64" s="21"/>
      <c r="E64" s="22">
        <v>14.1</v>
      </c>
      <c r="F64" s="22"/>
      <c r="G64" s="102">
        <v>4000000</v>
      </c>
      <c r="H64" s="91"/>
      <c r="I64" s="91">
        <v>0</v>
      </c>
      <c r="J64" s="97"/>
      <c r="K64" s="102">
        <v>0</v>
      </c>
      <c r="L64" s="91"/>
      <c r="M64" s="91">
        <v>0</v>
      </c>
    </row>
    <row r="65" spans="1:13" ht="21" customHeight="1">
      <c r="A65" s="21" t="s">
        <v>30</v>
      </c>
      <c r="B65" s="21"/>
      <c r="C65" s="21"/>
      <c r="D65" s="21"/>
      <c r="E65" s="171">
        <v>15</v>
      </c>
      <c r="F65" s="22"/>
      <c r="G65" s="98">
        <v>38737576</v>
      </c>
      <c r="H65" s="91"/>
      <c r="I65" s="141">
        <v>28462256</v>
      </c>
      <c r="J65" s="22"/>
      <c r="K65" s="15">
        <v>37433045</v>
      </c>
      <c r="L65" s="3"/>
      <c r="M65" s="141">
        <v>30061470</v>
      </c>
    </row>
    <row r="66" spans="1:13" ht="21" customHeight="1">
      <c r="A66" s="21" t="s">
        <v>137</v>
      </c>
      <c r="B66" s="21"/>
      <c r="C66" s="21"/>
      <c r="D66" s="21"/>
      <c r="F66" s="22"/>
      <c r="G66" s="88"/>
      <c r="H66" s="91"/>
      <c r="I66" s="142"/>
      <c r="J66" s="22"/>
      <c r="K66" s="15"/>
      <c r="L66" s="3"/>
      <c r="M66" s="142"/>
    </row>
    <row r="67" spans="1:13" ht="21" customHeight="1">
      <c r="A67" s="21"/>
      <c r="B67" s="16" t="s">
        <v>124</v>
      </c>
      <c r="C67" s="21"/>
      <c r="D67" s="21"/>
      <c r="E67" s="172" t="s">
        <v>154</v>
      </c>
      <c r="F67" s="22"/>
      <c r="G67" s="98">
        <v>5321667</v>
      </c>
      <c r="H67" s="91"/>
      <c r="I67" s="141">
        <v>4934241</v>
      </c>
      <c r="J67" s="22"/>
      <c r="K67" s="15">
        <v>0</v>
      </c>
      <c r="L67" s="3"/>
      <c r="M67" s="141">
        <v>0</v>
      </c>
    </row>
    <row r="68" spans="1:13" ht="21" customHeight="1">
      <c r="A68" s="18" t="s">
        <v>31</v>
      </c>
      <c r="B68" s="18"/>
      <c r="C68" s="21"/>
      <c r="D68" s="21"/>
      <c r="E68" s="22"/>
      <c r="F68" s="22"/>
      <c r="G68" s="98"/>
      <c r="H68" s="99"/>
      <c r="I68" s="141"/>
      <c r="J68" s="22"/>
      <c r="K68" s="15"/>
      <c r="L68" s="17"/>
      <c r="M68" s="141"/>
    </row>
    <row r="69" spans="1:13" ht="21" customHeight="1">
      <c r="A69" s="18"/>
      <c r="B69" s="18" t="s">
        <v>130</v>
      </c>
      <c r="C69" s="21"/>
      <c r="D69" s="21"/>
      <c r="E69" s="22">
        <v>16</v>
      </c>
      <c r="F69" s="22"/>
      <c r="G69" s="98">
        <v>12473168</v>
      </c>
      <c r="H69" s="91"/>
      <c r="I69" s="141">
        <v>13050348</v>
      </c>
      <c r="J69" s="22"/>
      <c r="K69" s="15">
        <v>8698695</v>
      </c>
      <c r="L69" s="3"/>
      <c r="M69" s="141">
        <v>7690063</v>
      </c>
    </row>
    <row r="70" spans="1:13" ht="21" customHeight="1">
      <c r="A70" s="18" t="s">
        <v>32</v>
      </c>
      <c r="B70" s="18"/>
      <c r="C70" s="21"/>
      <c r="D70" s="21"/>
      <c r="E70" s="22"/>
      <c r="F70" s="22"/>
      <c r="G70" s="88">
        <v>3873380</v>
      </c>
      <c r="H70" s="91"/>
      <c r="I70" s="141">
        <v>3475987</v>
      </c>
      <c r="J70" s="22"/>
      <c r="K70" s="15">
        <v>3172174</v>
      </c>
      <c r="L70" s="3"/>
      <c r="M70" s="141">
        <v>2391449</v>
      </c>
    </row>
    <row r="71" spans="1:13" ht="21" customHeight="1">
      <c r="A71" s="21" t="s">
        <v>33</v>
      </c>
      <c r="B71" s="21"/>
      <c r="C71" s="21"/>
      <c r="D71" s="21"/>
      <c r="E71" s="22"/>
      <c r="F71" s="22"/>
      <c r="G71" s="104">
        <v>1487415</v>
      </c>
      <c r="H71" s="91"/>
      <c r="I71" s="142">
        <v>1185400</v>
      </c>
      <c r="J71" s="22"/>
      <c r="K71" s="143">
        <v>1329686</v>
      </c>
      <c r="L71" s="3"/>
      <c r="M71" s="144">
        <v>929876</v>
      </c>
    </row>
    <row r="72" spans="1:13" ht="4.5" customHeight="1">
      <c r="A72" s="2"/>
      <c r="B72" s="21"/>
      <c r="C72" s="21"/>
      <c r="D72" s="21"/>
      <c r="E72" s="22"/>
      <c r="F72" s="22"/>
      <c r="G72" s="96"/>
      <c r="H72" s="91"/>
      <c r="I72" s="116"/>
      <c r="J72" s="97"/>
      <c r="K72" s="96"/>
      <c r="L72" s="91"/>
      <c r="M72" s="91"/>
    </row>
    <row r="73" spans="1:13" ht="21" customHeight="1">
      <c r="A73" s="2" t="s">
        <v>34</v>
      </c>
      <c r="B73" s="21"/>
      <c r="C73" s="21"/>
      <c r="D73" s="21"/>
      <c r="E73" s="22"/>
      <c r="F73" s="22"/>
      <c r="G73" s="87">
        <f>SUM(G64:G72)</f>
        <v>65893206</v>
      </c>
      <c r="H73" s="114"/>
      <c r="I73" s="146">
        <f t="shared" ref="I73:M73" si="0">SUM(I64:I72)</f>
        <v>51108232</v>
      </c>
      <c r="J73" s="114"/>
      <c r="K73" s="87">
        <f t="shared" si="0"/>
        <v>50633600</v>
      </c>
      <c r="L73" s="114"/>
      <c r="M73" s="146">
        <f t="shared" si="0"/>
        <v>41072858</v>
      </c>
    </row>
    <row r="74" spans="1:13" ht="21" customHeight="1">
      <c r="A74" s="2"/>
      <c r="B74" s="21"/>
      <c r="C74" s="21"/>
      <c r="D74" s="21"/>
      <c r="E74" s="22"/>
      <c r="F74" s="22"/>
      <c r="G74" s="96"/>
      <c r="H74" s="91"/>
      <c r="I74" s="91"/>
      <c r="J74" s="97"/>
      <c r="K74" s="96"/>
      <c r="L74" s="91"/>
      <c r="M74" s="91"/>
    </row>
    <row r="75" spans="1:13" ht="21" customHeight="1">
      <c r="A75" s="2" t="s">
        <v>35</v>
      </c>
      <c r="B75" s="21"/>
      <c r="C75" s="21"/>
      <c r="D75" s="21"/>
      <c r="E75" s="22"/>
      <c r="F75" s="22"/>
      <c r="G75" s="98"/>
      <c r="H75" s="91"/>
      <c r="I75" s="99"/>
      <c r="J75" s="97"/>
      <c r="K75" s="98"/>
      <c r="L75" s="91"/>
      <c r="M75" s="99"/>
    </row>
    <row r="76" spans="1:13" ht="4.5" customHeight="1">
      <c r="A76" s="2"/>
      <c r="B76" s="21"/>
      <c r="C76" s="21"/>
      <c r="D76" s="21"/>
      <c r="E76" s="22"/>
      <c r="F76" s="22"/>
      <c r="G76" s="96"/>
      <c r="H76" s="91"/>
      <c r="I76" s="91"/>
      <c r="J76" s="97"/>
      <c r="K76" s="96"/>
      <c r="L76" s="91"/>
      <c r="M76" s="91"/>
    </row>
    <row r="77" spans="1:13" ht="21" customHeight="1">
      <c r="A77" s="21" t="s">
        <v>137</v>
      </c>
      <c r="B77" s="21"/>
      <c r="C77" s="21"/>
      <c r="D77" s="21"/>
      <c r="E77" s="22">
        <v>14.2</v>
      </c>
      <c r="F77" s="22"/>
      <c r="G77" s="98">
        <v>14920298</v>
      </c>
      <c r="H77" s="91"/>
      <c r="I77" s="141">
        <v>6065759</v>
      </c>
      <c r="J77" s="22"/>
      <c r="K77" s="15">
        <v>0</v>
      </c>
      <c r="L77" s="3"/>
      <c r="M77" s="141">
        <v>0</v>
      </c>
    </row>
    <row r="78" spans="1:13" ht="21" customHeight="1">
      <c r="A78" s="21" t="s">
        <v>129</v>
      </c>
      <c r="B78" s="21"/>
      <c r="C78" s="21"/>
      <c r="D78" s="21"/>
      <c r="E78" s="22">
        <v>16</v>
      </c>
      <c r="F78" s="22"/>
      <c r="G78" s="88">
        <v>17540403</v>
      </c>
      <c r="H78" s="91"/>
      <c r="I78" s="142">
        <v>17200157</v>
      </c>
      <c r="J78" s="22"/>
      <c r="K78" s="177">
        <v>11131619</v>
      </c>
      <c r="L78" s="3"/>
      <c r="M78" s="142">
        <v>16082271</v>
      </c>
    </row>
    <row r="79" spans="1:13" ht="21" customHeight="1">
      <c r="A79" s="21" t="s">
        <v>36</v>
      </c>
      <c r="B79" s="21"/>
      <c r="C79" s="21"/>
      <c r="D79" s="21"/>
      <c r="E79" s="22">
        <v>17</v>
      </c>
      <c r="F79" s="22"/>
      <c r="G79" s="88">
        <v>24626016</v>
      </c>
      <c r="H79" s="91"/>
      <c r="I79" s="142">
        <v>24750103</v>
      </c>
      <c r="J79" s="22"/>
      <c r="K79" s="177">
        <v>19135530</v>
      </c>
      <c r="L79" s="3"/>
      <c r="M79" s="142">
        <v>19730712</v>
      </c>
    </row>
    <row r="80" spans="1:13" ht="21" customHeight="1">
      <c r="A80" s="21" t="s">
        <v>138</v>
      </c>
      <c r="B80" s="21"/>
      <c r="C80" s="21"/>
      <c r="D80" s="21"/>
      <c r="E80" s="22"/>
      <c r="F80" s="22"/>
      <c r="G80" s="87">
        <v>1805207</v>
      </c>
      <c r="H80" s="91"/>
      <c r="I80" s="144">
        <v>1767088</v>
      </c>
      <c r="J80" s="22"/>
      <c r="K80" s="178">
        <v>0</v>
      </c>
      <c r="L80" s="3"/>
      <c r="M80" s="144">
        <v>0</v>
      </c>
    </row>
    <row r="81" spans="1:13" ht="4.5" customHeight="1">
      <c r="A81" s="2"/>
      <c r="B81" s="21"/>
      <c r="C81" s="21"/>
      <c r="D81" s="21"/>
      <c r="E81" s="22"/>
      <c r="F81" s="22"/>
      <c r="G81" s="98">
        <v>0</v>
      </c>
      <c r="H81" s="91"/>
      <c r="I81" s="99">
        <v>0</v>
      </c>
      <c r="J81" s="97"/>
      <c r="K81" s="98">
        <v>0</v>
      </c>
      <c r="L81" s="91"/>
      <c r="M81" s="99">
        <v>0</v>
      </c>
    </row>
    <row r="82" spans="1:13" ht="21" customHeight="1">
      <c r="A82" s="2" t="s">
        <v>37</v>
      </c>
      <c r="B82" s="21"/>
      <c r="C82" s="21"/>
      <c r="D82" s="21"/>
      <c r="E82" s="22"/>
      <c r="F82" s="22"/>
      <c r="G82" s="87">
        <f>SUM(G77:G80)</f>
        <v>58891924</v>
      </c>
      <c r="H82" s="91"/>
      <c r="I82" s="113">
        <f>SUM(I77:I81)</f>
        <v>49783107</v>
      </c>
      <c r="J82" s="97"/>
      <c r="K82" s="87">
        <f>SUM(K77:K81)</f>
        <v>30267149</v>
      </c>
      <c r="L82" s="91"/>
      <c r="M82" s="100">
        <f>SUM(M77:M81)</f>
        <v>35812983</v>
      </c>
    </row>
    <row r="83" spans="1:13" ht="4.5" customHeight="1">
      <c r="A83" s="2"/>
      <c r="B83" s="21"/>
      <c r="C83" s="21"/>
      <c r="D83" s="21"/>
      <c r="E83" s="22"/>
      <c r="F83" s="22"/>
      <c r="G83" s="96"/>
      <c r="H83" s="91"/>
      <c r="I83" s="91"/>
      <c r="J83" s="97"/>
      <c r="K83" s="96"/>
      <c r="L83" s="91"/>
      <c r="M83" s="91"/>
    </row>
    <row r="84" spans="1:13" ht="21" customHeight="1">
      <c r="A84" s="2" t="s">
        <v>38</v>
      </c>
      <c r="B84" s="21"/>
      <c r="C84" s="21"/>
      <c r="D84" s="21"/>
      <c r="E84" s="22"/>
      <c r="F84" s="22"/>
      <c r="G84" s="87">
        <f>G82+G73</f>
        <v>124785130</v>
      </c>
      <c r="H84" s="91"/>
      <c r="I84" s="100">
        <f>I82+I73</f>
        <v>100891339</v>
      </c>
      <c r="J84" s="97"/>
      <c r="K84" s="87">
        <f>K82+K73</f>
        <v>80900749</v>
      </c>
      <c r="L84" s="91"/>
      <c r="M84" s="100">
        <f>M82+M73</f>
        <v>76885841</v>
      </c>
    </row>
    <row r="85" spans="1:13" ht="24" customHeight="1">
      <c r="A85" s="23"/>
      <c r="B85" s="21"/>
      <c r="C85" s="21"/>
      <c r="D85" s="21"/>
      <c r="E85" s="22"/>
      <c r="F85" s="22"/>
      <c r="G85" s="91"/>
      <c r="H85" s="91"/>
      <c r="I85" s="91"/>
      <c r="J85" s="97"/>
      <c r="K85" s="91"/>
      <c r="L85" s="91"/>
      <c r="M85" s="91"/>
    </row>
    <row r="86" spans="1:13" ht="22.5" customHeight="1">
      <c r="A86" s="23"/>
      <c r="B86" s="21"/>
      <c r="C86" s="21"/>
      <c r="D86" s="21"/>
      <c r="E86" s="22"/>
      <c r="F86" s="22"/>
      <c r="G86" s="91"/>
      <c r="H86" s="91"/>
      <c r="I86" s="91"/>
      <c r="J86" s="97"/>
      <c r="K86" s="91"/>
      <c r="L86" s="91"/>
      <c r="M86" s="91"/>
    </row>
    <row r="87" spans="1:13" ht="21" customHeight="1">
      <c r="A87" s="23"/>
      <c r="B87" s="21"/>
      <c r="C87" s="21"/>
      <c r="D87" s="21"/>
      <c r="E87" s="22"/>
      <c r="F87" s="22"/>
      <c r="G87" s="91"/>
      <c r="H87" s="91"/>
      <c r="I87" s="91"/>
      <c r="J87" s="97"/>
      <c r="K87" s="91"/>
      <c r="L87" s="91"/>
      <c r="M87" s="91"/>
    </row>
    <row r="88" spans="1:13" ht="21" customHeight="1">
      <c r="A88" s="23"/>
      <c r="B88" s="21"/>
      <c r="C88" s="21"/>
      <c r="D88" s="21"/>
      <c r="E88" s="22"/>
      <c r="F88" s="22"/>
      <c r="G88" s="3"/>
      <c r="H88" s="3"/>
      <c r="I88" s="3"/>
      <c r="J88" s="22"/>
      <c r="K88" s="3"/>
      <c r="L88" s="3"/>
      <c r="M88" s="3"/>
    </row>
    <row r="89" spans="1:13" ht="21" customHeight="1">
      <c r="A89" s="23"/>
      <c r="B89" s="21"/>
      <c r="C89" s="21"/>
      <c r="D89" s="21"/>
      <c r="E89" s="22"/>
      <c r="F89" s="22"/>
      <c r="G89" s="3"/>
      <c r="H89" s="3"/>
      <c r="I89" s="3"/>
      <c r="J89" s="22"/>
      <c r="K89" s="3"/>
      <c r="L89" s="3"/>
      <c r="M89" s="3"/>
    </row>
    <row r="90" spans="1:13" ht="21" customHeight="1">
      <c r="A90" s="23"/>
      <c r="B90" s="21"/>
      <c r="C90" s="21"/>
      <c r="D90" s="21"/>
      <c r="E90" s="22"/>
      <c r="F90" s="22"/>
      <c r="G90" s="3"/>
      <c r="H90" s="3"/>
      <c r="I90" s="3"/>
      <c r="J90" s="22"/>
      <c r="K90" s="3"/>
      <c r="L90" s="3"/>
      <c r="M90" s="3"/>
    </row>
    <row r="91" spans="1:13" ht="21" customHeight="1">
      <c r="A91" s="23"/>
      <c r="B91" s="21"/>
      <c r="C91" s="21"/>
      <c r="D91" s="21"/>
      <c r="E91" s="22"/>
      <c r="F91" s="22"/>
      <c r="G91" s="3"/>
      <c r="H91" s="3"/>
      <c r="I91" s="3"/>
      <c r="J91" s="22"/>
      <c r="K91" s="3"/>
      <c r="L91" s="3"/>
      <c r="M91" s="3"/>
    </row>
    <row r="92" spans="1:13" ht="21" customHeight="1">
      <c r="A92" s="23"/>
      <c r="B92" s="21"/>
      <c r="C92" s="21"/>
      <c r="D92" s="21"/>
      <c r="E92" s="22"/>
      <c r="F92" s="22"/>
      <c r="G92" s="3"/>
      <c r="H92" s="3"/>
      <c r="I92" s="3"/>
      <c r="J92" s="22"/>
      <c r="K92" s="3"/>
      <c r="L92" s="3"/>
      <c r="M92" s="3"/>
    </row>
    <row r="93" spans="1:13" ht="21" customHeight="1">
      <c r="A93" s="23"/>
      <c r="B93" s="21"/>
      <c r="C93" s="21"/>
      <c r="D93" s="21"/>
      <c r="E93" s="22"/>
      <c r="F93" s="22"/>
      <c r="G93" s="3"/>
      <c r="H93" s="3"/>
      <c r="I93" s="3"/>
      <c r="J93" s="22"/>
      <c r="K93" s="3"/>
      <c r="L93" s="3"/>
      <c r="M93" s="3"/>
    </row>
    <row r="94" spans="1:13" ht="21" customHeight="1">
      <c r="A94" s="23"/>
      <c r="B94" s="21"/>
      <c r="C94" s="21"/>
      <c r="D94" s="21"/>
      <c r="E94" s="22"/>
      <c r="F94" s="22"/>
      <c r="G94" s="3"/>
      <c r="H94" s="3"/>
      <c r="I94" s="3"/>
      <c r="J94" s="22"/>
      <c r="K94" s="3"/>
      <c r="L94" s="3"/>
      <c r="M94" s="3"/>
    </row>
    <row r="95" spans="1:13" ht="21" customHeight="1">
      <c r="A95" s="23"/>
      <c r="B95" s="21"/>
      <c r="C95" s="21"/>
      <c r="D95" s="21"/>
      <c r="E95" s="22"/>
      <c r="F95" s="22"/>
      <c r="G95" s="3"/>
      <c r="H95" s="3"/>
      <c r="I95" s="3"/>
      <c r="J95" s="22"/>
      <c r="K95" s="3"/>
      <c r="L95" s="3"/>
      <c r="M95" s="3"/>
    </row>
    <row r="96" spans="1:13" ht="21" customHeight="1">
      <c r="A96" s="23"/>
      <c r="B96" s="21"/>
      <c r="C96" s="21"/>
      <c r="D96" s="21"/>
      <c r="E96" s="22"/>
      <c r="F96" s="22"/>
      <c r="G96" s="3"/>
      <c r="H96" s="3"/>
      <c r="I96" s="3"/>
      <c r="J96" s="22"/>
      <c r="K96" s="3"/>
      <c r="L96" s="3"/>
      <c r="M96" s="3"/>
    </row>
    <row r="97" spans="1:13" ht="21" customHeight="1">
      <c r="A97" s="23"/>
      <c r="B97" s="21"/>
      <c r="C97" s="21"/>
      <c r="D97" s="21"/>
      <c r="E97" s="22"/>
      <c r="F97" s="22"/>
      <c r="G97" s="3"/>
      <c r="H97" s="3"/>
      <c r="I97" s="3"/>
      <c r="J97" s="22"/>
      <c r="K97" s="3"/>
      <c r="L97" s="3"/>
      <c r="M97" s="3"/>
    </row>
    <row r="98" spans="1:13" ht="21.95" customHeight="1">
      <c r="A98" s="24" t="str">
        <f>+A50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98" s="25"/>
      <c r="C98" s="25"/>
      <c r="D98" s="25"/>
      <c r="E98" s="26"/>
      <c r="F98" s="26"/>
      <c r="G98" s="9"/>
      <c r="H98" s="9"/>
      <c r="I98" s="9"/>
      <c r="J98" s="26"/>
      <c r="K98" s="9"/>
      <c r="L98" s="9"/>
      <c r="M98" s="9"/>
    </row>
    <row r="99" spans="1:13" ht="21.75" customHeight="1">
      <c r="A99" s="5" t="str">
        <f>A1</f>
        <v>บริษัท สโตนวัน จำกัด (มหาชน)</v>
      </c>
      <c r="B99" s="5"/>
      <c r="C99" s="4"/>
      <c r="D99" s="4"/>
      <c r="E99" s="77"/>
      <c r="F99" s="77"/>
      <c r="G99" s="3"/>
      <c r="H99" s="3"/>
      <c r="I99" s="3"/>
      <c r="J99" s="77"/>
      <c r="K99" s="3"/>
      <c r="L99" s="3"/>
      <c r="M99" s="3"/>
    </row>
    <row r="100" spans="1:13" ht="21.75" customHeight="1">
      <c r="A100" s="5" t="s">
        <v>120</v>
      </c>
      <c r="B100" s="5"/>
      <c r="C100" s="4"/>
      <c r="D100" s="4"/>
      <c r="E100" s="77"/>
      <c r="F100" s="77"/>
      <c r="G100" s="3"/>
      <c r="H100" s="3"/>
      <c r="I100" s="3"/>
      <c r="J100" s="77"/>
      <c r="K100" s="3"/>
      <c r="L100" s="3"/>
      <c r="M100" s="3"/>
    </row>
    <row r="101" spans="1:13" ht="21.75" customHeight="1">
      <c r="A101" s="6" t="str">
        <f>+A3</f>
        <v>ณ วันที่ 30 มิถุนายน พ.ศ. 2566</v>
      </c>
      <c r="B101" s="6"/>
      <c r="C101" s="7"/>
      <c r="D101" s="7"/>
      <c r="E101" s="8"/>
      <c r="F101" s="8"/>
      <c r="G101" s="9"/>
      <c r="H101" s="9"/>
      <c r="I101" s="9"/>
      <c r="J101" s="8"/>
      <c r="K101" s="9"/>
      <c r="L101" s="9"/>
      <c r="M101" s="9"/>
    </row>
    <row r="102" spans="1:13" ht="20.25" customHeight="1"/>
    <row r="103" spans="1:13" ht="20.25" customHeight="1">
      <c r="A103" s="5"/>
      <c r="B103" s="5"/>
      <c r="C103" s="4"/>
      <c r="D103" s="4"/>
      <c r="E103" s="77"/>
      <c r="F103" s="77"/>
      <c r="G103" s="195" t="s">
        <v>2</v>
      </c>
      <c r="H103" s="196"/>
      <c r="I103" s="196"/>
      <c r="J103" s="77"/>
      <c r="K103" s="195" t="s">
        <v>3</v>
      </c>
      <c r="L103" s="196"/>
      <c r="M103" s="196"/>
    </row>
    <row r="104" spans="1:13" ht="21" customHeight="1">
      <c r="A104" s="5"/>
      <c r="B104" s="5"/>
      <c r="C104" s="4"/>
      <c r="D104" s="4"/>
      <c r="E104" s="77"/>
      <c r="F104" s="77"/>
      <c r="G104" s="10" t="s">
        <v>4</v>
      </c>
      <c r="H104" s="11"/>
      <c r="I104" s="10" t="s">
        <v>5</v>
      </c>
      <c r="J104" s="77"/>
      <c r="K104" s="10" t="s">
        <v>4</v>
      </c>
      <c r="L104" s="11"/>
      <c r="M104" s="10" t="s">
        <v>5</v>
      </c>
    </row>
    <row r="105" spans="1:13" ht="21" customHeight="1">
      <c r="A105" s="5"/>
      <c r="B105" s="5"/>
      <c r="C105" s="4"/>
      <c r="D105" s="4"/>
      <c r="E105" s="77"/>
      <c r="F105" s="77"/>
      <c r="G105" s="10" t="s">
        <v>115</v>
      </c>
      <c r="H105" s="11"/>
      <c r="I105" s="10" t="s">
        <v>6</v>
      </c>
      <c r="J105" s="77"/>
      <c r="K105" s="10" t="s">
        <v>115</v>
      </c>
      <c r="L105" s="11"/>
      <c r="M105" s="10" t="s">
        <v>6</v>
      </c>
    </row>
    <row r="106" spans="1:13" ht="21" customHeight="1">
      <c r="A106" s="4"/>
      <c r="B106" s="4"/>
      <c r="C106" s="4"/>
      <c r="D106" s="4"/>
      <c r="E106" s="4"/>
      <c r="F106" s="13"/>
      <c r="G106" s="153" t="s">
        <v>134</v>
      </c>
      <c r="H106" s="11"/>
      <c r="I106" s="153" t="s">
        <v>8</v>
      </c>
      <c r="J106" s="13"/>
      <c r="K106" s="153" t="s">
        <v>134</v>
      </c>
      <c r="L106" s="11"/>
      <c r="M106" s="153" t="s">
        <v>8</v>
      </c>
    </row>
    <row r="107" spans="1:13" ht="20.25" customHeight="1">
      <c r="A107" s="5"/>
      <c r="B107" s="5"/>
      <c r="C107" s="4"/>
      <c r="D107" s="4"/>
      <c r="E107" s="77"/>
      <c r="F107" s="77"/>
      <c r="G107" s="154" t="s">
        <v>150</v>
      </c>
      <c r="H107" s="3"/>
      <c r="I107" s="154" t="s">
        <v>150</v>
      </c>
      <c r="J107" s="77"/>
      <c r="K107" s="154" t="s">
        <v>150</v>
      </c>
      <c r="L107" s="3"/>
      <c r="M107" s="154" t="s">
        <v>150</v>
      </c>
    </row>
    <row r="108" spans="1:13" ht="20.25" customHeight="1">
      <c r="A108" s="5" t="s">
        <v>170</v>
      </c>
      <c r="B108" s="5"/>
      <c r="C108" s="4"/>
      <c r="D108" s="4"/>
      <c r="E108" s="22"/>
      <c r="F108" s="22"/>
      <c r="G108" s="15"/>
      <c r="H108" s="17"/>
      <c r="I108" s="17"/>
      <c r="J108" s="22"/>
      <c r="K108" s="15"/>
      <c r="L108" s="17"/>
      <c r="M108" s="17"/>
    </row>
    <row r="109" spans="1:13" ht="7.5" customHeight="1">
      <c r="A109" s="23"/>
      <c r="B109" s="21"/>
      <c r="C109" s="21"/>
      <c r="D109" s="21"/>
      <c r="E109" s="22"/>
      <c r="F109" s="22"/>
      <c r="G109" s="14"/>
      <c r="H109" s="3"/>
      <c r="I109" s="3"/>
      <c r="J109" s="22"/>
      <c r="K109" s="14"/>
      <c r="L109" s="3"/>
      <c r="M109" s="3"/>
    </row>
    <row r="110" spans="1:13" ht="21.75" customHeight="1">
      <c r="A110" s="27" t="s">
        <v>39</v>
      </c>
      <c r="B110" s="21"/>
      <c r="C110" s="21"/>
      <c r="D110" s="21"/>
      <c r="E110" s="22"/>
      <c r="F110" s="22"/>
      <c r="G110" s="15"/>
      <c r="H110" s="17"/>
      <c r="I110" s="17"/>
      <c r="J110" s="22"/>
      <c r="K110" s="15"/>
      <c r="L110" s="17"/>
      <c r="M110" s="17"/>
    </row>
    <row r="111" spans="1:13" ht="7.5" customHeight="1">
      <c r="A111" s="21"/>
      <c r="B111" s="21"/>
      <c r="C111" s="21"/>
      <c r="D111" s="21"/>
      <c r="E111" s="22"/>
      <c r="F111" s="22"/>
      <c r="G111" s="14"/>
      <c r="H111" s="3"/>
      <c r="I111" s="3"/>
      <c r="J111" s="22"/>
      <c r="K111" s="14"/>
      <c r="L111" s="3"/>
      <c r="M111" s="3"/>
    </row>
    <row r="112" spans="1:13" ht="21.75" customHeight="1">
      <c r="A112" s="21" t="s">
        <v>40</v>
      </c>
      <c r="B112" s="21"/>
      <c r="C112" s="21"/>
      <c r="D112" s="21"/>
      <c r="E112" s="22"/>
      <c r="F112" s="22"/>
      <c r="G112" s="14"/>
      <c r="H112" s="3"/>
      <c r="I112" s="3"/>
      <c r="J112" s="22"/>
      <c r="K112" s="14"/>
      <c r="L112" s="3"/>
      <c r="M112" s="3"/>
    </row>
    <row r="113" spans="1:13" ht="21.75" customHeight="1">
      <c r="A113" s="21"/>
      <c r="B113" s="21" t="s">
        <v>41</v>
      </c>
      <c r="C113" s="21"/>
      <c r="D113" s="21"/>
      <c r="E113" s="22"/>
      <c r="F113" s="22"/>
      <c r="G113" s="14"/>
      <c r="H113" s="3"/>
      <c r="I113" s="3"/>
      <c r="J113" s="22"/>
      <c r="K113" s="14"/>
      <c r="L113" s="3"/>
      <c r="M113" s="3"/>
    </row>
    <row r="114" spans="1:13" ht="21.75" customHeight="1">
      <c r="A114" s="21"/>
      <c r="B114" s="21"/>
      <c r="C114" s="28" t="s">
        <v>152</v>
      </c>
      <c r="D114" s="21"/>
      <c r="E114" s="22"/>
      <c r="F114" s="22"/>
      <c r="G114" s="96"/>
      <c r="H114" s="91"/>
      <c r="I114" s="91"/>
      <c r="J114" s="97"/>
      <c r="K114" s="96"/>
      <c r="L114" s="91"/>
      <c r="M114" s="91"/>
    </row>
    <row r="115" spans="1:13" ht="21.75" customHeight="1" thickBot="1">
      <c r="A115" s="21"/>
      <c r="B115" s="21"/>
      <c r="C115" s="4"/>
      <c r="D115" s="21" t="s">
        <v>175</v>
      </c>
      <c r="E115" s="22">
        <v>18</v>
      </c>
      <c r="F115" s="22"/>
      <c r="G115" s="105">
        <v>307134600</v>
      </c>
      <c r="H115" s="91"/>
      <c r="I115" s="114"/>
      <c r="J115" s="97"/>
      <c r="K115" s="105">
        <v>307134600</v>
      </c>
      <c r="L115" s="118"/>
      <c r="M115" s="114"/>
    </row>
    <row r="116" spans="1:13" ht="7.5" customHeight="1" thickTop="1">
      <c r="A116" s="21"/>
      <c r="B116" s="21"/>
      <c r="C116" s="21"/>
      <c r="D116" s="21"/>
      <c r="E116" s="22"/>
      <c r="F116" s="22"/>
      <c r="G116" s="96"/>
      <c r="H116" s="91"/>
      <c r="I116" s="118"/>
      <c r="J116" s="97"/>
      <c r="K116" s="96"/>
      <c r="L116" s="91"/>
      <c r="M116" s="91"/>
    </row>
    <row r="117" spans="1:13" ht="21.75" customHeight="1">
      <c r="A117" s="21"/>
      <c r="B117" s="21"/>
      <c r="C117" s="28" t="s">
        <v>173</v>
      </c>
      <c r="D117" s="28"/>
      <c r="E117" s="21"/>
      <c r="F117" s="22"/>
      <c r="G117" s="96"/>
      <c r="H117" s="91"/>
      <c r="I117" s="118"/>
      <c r="J117" s="97"/>
      <c r="K117" s="96"/>
      <c r="L117" s="91"/>
      <c r="M117" s="91"/>
    </row>
    <row r="118" spans="1:13" ht="21.75" customHeight="1" thickBot="1">
      <c r="A118" s="21"/>
      <c r="B118" s="21"/>
      <c r="C118" s="21"/>
      <c r="D118" s="21" t="s">
        <v>174</v>
      </c>
      <c r="E118" s="21"/>
      <c r="F118" s="22"/>
      <c r="G118" s="96"/>
      <c r="H118" s="91"/>
      <c r="I118" s="106">
        <v>242134600</v>
      </c>
      <c r="J118" s="97"/>
      <c r="K118" s="96"/>
      <c r="L118" s="91"/>
      <c r="M118" s="106">
        <v>242134600</v>
      </c>
    </row>
    <row r="119" spans="1:13" ht="7.5" customHeight="1" thickTop="1">
      <c r="A119" s="21"/>
      <c r="B119" s="21"/>
      <c r="C119" s="21"/>
      <c r="D119" s="21"/>
      <c r="E119" s="22"/>
      <c r="F119" s="22"/>
      <c r="G119" s="102"/>
      <c r="H119" s="91"/>
      <c r="I119" s="118"/>
      <c r="J119" s="97"/>
      <c r="K119" s="102"/>
      <c r="L119" s="91"/>
      <c r="M119" s="91"/>
    </row>
    <row r="120" spans="1:13" ht="21.75" customHeight="1">
      <c r="A120" s="21"/>
      <c r="B120" s="21" t="s">
        <v>42</v>
      </c>
      <c r="C120" s="21"/>
      <c r="D120" s="21"/>
      <c r="E120" s="21"/>
      <c r="F120" s="22"/>
      <c r="G120" s="96"/>
      <c r="H120" s="91"/>
      <c r="I120" s="91"/>
      <c r="J120" s="97"/>
      <c r="K120" s="96"/>
      <c r="L120" s="91"/>
      <c r="M120" s="91"/>
    </row>
    <row r="121" spans="1:13" ht="21.75" customHeight="1">
      <c r="A121" s="21"/>
      <c r="B121" s="21"/>
      <c r="C121" s="28" t="s">
        <v>151</v>
      </c>
      <c r="D121" s="21"/>
      <c r="E121" s="21"/>
      <c r="F121" s="22"/>
      <c r="G121" s="96"/>
      <c r="H121" s="91"/>
      <c r="I121" s="91"/>
      <c r="J121" s="97"/>
      <c r="K121" s="96"/>
      <c r="L121" s="91"/>
      <c r="M121" s="91"/>
    </row>
    <row r="122" spans="1:13" ht="21.75" customHeight="1">
      <c r="A122" s="21"/>
      <c r="B122" s="21"/>
      <c r="C122" s="4"/>
      <c r="D122" s="21" t="s">
        <v>176</v>
      </c>
      <c r="E122" s="21"/>
      <c r="F122" s="22"/>
      <c r="G122" s="96">
        <v>242134600</v>
      </c>
      <c r="H122" s="91"/>
      <c r="I122" s="112">
        <v>0</v>
      </c>
      <c r="J122" s="22"/>
      <c r="K122" s="14">
        <v>242134600</v>
      </c>
      <c r="L122" s="3"/>
      <c r="M122" s="112">
        <v>0</v>
      </c>
    </row>
    <row r="123" spans="1:13" ht="21.75" customHeight="1">
      <c r="A123" s="21"/>
      <c r="B123" s="21"/>
      <c r="C123" s="28" t="s">
        <v>172</v>
      </c>
      <c r="D123" s="21"/>
      <c r="E123" s="21"/>
      <c r="F123" s="22"/>
      <c r="G123" s="102"/>
      <c r="H123" s="91"/>
      <c r="I123" s="114"/>
      <c r="J123" s="22"/>
      <c r="K123" s="186"/>
      <c r="L123" s="3"/>
      <c r="M123" s="114"/>
    </row>
    <row r="124" spans="1:13" ht="21.75" customHeight="1">
      <c r="A124" s="21"/>
      <c r="B124" s="21"/>
      <c r="C124" s="4"/>
      <c r="D124" s="21" t="s">
        <v>174</v>
      </c>
      <c r="E124" s="21"/>
      <c r="F124" s="22"/>
      <c r="G124" s="102">
        <v>0</v>
      </c>
      <c r="H124" s="91"/>
      <c r="I124" s="112">
        <v>242134600</v>
      </c>
      <c r="J124" s="22"/>
      <c r="K124" s="186">
        <v>0</v>
      </c>
      <c r="L124" s="3"/>
      <c r="M124" s="112">
        <v>242134600</v>
      </c>
    </row>
    <row r="125" spans="1:13" ht="21.75" customHeight="1">
      <c r="A125" s="21" t="s">
        <v>43</v>
      </c>
      <c r="B125" s="21"/>
      <c r="C125" s="21"/>
      <c r="D125" s="21"/>
      <c r="E125" s="21"/>
      <c r="F125" s="22"/>
      <c r="G125" s="96">
        <v>139913762</v>
      </c>
      <c r="H125" s="91"/>
      <c r="I125" s="112">
        <v>139913762</v>
      </c>
      <c r="J125" s="22"/>
      <c r="K125" s="14">
        <v>139913762</v>
      </c>
      <c r="L125" s="3"/>
      <c r="M125" s="141">
        <v>139913762</v>
      </c>
    </row>
    <row r="126" spans="1:13" ht="21.75" customHeight="1">
      <c r="A126" s="21" t="s">
        <v>44</v>
      </c>
      <c r="B126" s="21"/>
      <c r="C126" s="21"/>
      <c r="D126" s="21"/>
      <c r="E126" s="21"/>
      <c r="F126" s="22"/>
      <c r="G126" s="96">
        <v>167694335</v>
      </c>
      <c r="H126" s="91"/>
      <c r="I126" s="141">
        <v>167694335</v>
      </c>
      <c r="J126" s="22"/>
      <c r="K126" s="14">
        <v>167694335</v>
      </c>
      <c r="L126" s="3"/>
      <c r="M126" s="141">
        <v>167694335</v>
      </c>
    </row>
    <row r="127" spans="1:13" ht="21.75" customHeight="1">
      <c r="A127" s="21" t="s">
        <v>45</v>
      </c>
      <c r="B127" s="21"/>
      <c r="C127" s="21"/>
      <c r="D127" s="21"/>
      <c r="E127" s="21"/>
      <c r="F127" s="22"/>
      <c r="G127" s="98"/>
      <c r="H127" s="91"/>
      <c r="I127" s="141"/>
      <c r="J127" s="22"/>
      <c r="K127" s="15"/>
      <c r="L127" s="3"/>
      <c r="M127" s="141"/>
    </row>
    <row r="128" spans="1:13" ht="21.75" customHeight="1">
      <c r="A128" s="21"/>
      <c r="B128" s="29" t="s">
        <v>113</v>
      </c>
      <c r="C128" s="21"/>
      <c r="D128" s="21"/>
      <c r="E128" s="21"/>
      <c r="F128" s="22"/>
      <c r="G128" s="98">
        <v>19289553</v>
      </c>
      <c r="H128" s="91"/>
      <c r="I128" s="141">
        <v>19289553</v>
      </c>
      <c r="J128" s="22"/>
      <c r="K128" s="15">
        <v>19289553</v>
      </c>
      <c r="L128" s="3"/>
      <c r="M128" s="141">
        <v>19289553</v>
      </c>
    </row>
    <row r="129" spans="1:13" ht="21.75" customHeight="1">
      <c r="A129" s="2"/>
      <c r="B129" s="21" t="s">
        <v>46</v>
      </c>
      <c r="C129" s="21"/>
      <c r="D129" s="21"/>
      <c r="E129" s="21"/>
      <c r="F129" s="22"/>
      <c r="G129" s="104">
        <v>49175629</v>
      </c>
      <c r="H129" s="91"/>
      <c r="I129" s="144">
        <v>34272794</v>
      </c>
      <c r="J129" s="22"/>
      <c r="K129" s="145">
        <v>35232626</v>
      </c>
      <c r="L129" s="3"/>
      <c r="M129" s="144">
        <v>24501939</v>
      </c>
    </row>
    <row r="130" spans="1:13" ht="7.5" customHeight="1">
      <c r="A130" s="21"/>
      <c r="B130" s="21"/>
      <c r="C130" s="21"/>
      <c r="D130" s="21"/>
      <c r="E130" s="22"/>
      <c r="F130" s="22"/>
      <c r="G130" s="96"/>
      <c r="H130" s="91"/>
      <c r="I130" s="91"/>
      <c r="J130" s="97"/>
      <c r="K130" s="96"/>
      <c r="L130" s="91"/>
      <c r="M130" s="91"/>
    </row>
    <row r="131" spans="1:13" ht="21.75" customHeight="1">
      <c r="A131" s="2" t="s">
        <v>47</v>
      </c>
      <c r="B131" s="21"/>
      <c r="C131" s="21"/>
      <c r="D131" s="21"/>
      <c r="E131" s="22"/>
      <c r="F131" s="22"/>
      <c r="G131" s="87">
        <f>SUM(G122:G129)</f>
        <v>618207879</v>
      </c>
      <c r="H131" s="91"/>
      <c r="I131" s="114">
        <f>SUM(I122:I129)</f>
        <v>603305044</v>
      </c>
      <c r="J131" s="97"/>
      <c r="K131" s="108">
        <f>SUM(K122:K129)</f>
        <v>604264876</v>
      </c>
      <c r="L131" s="91"/>
      <c r="M131" s="100">
        <f>SUM(M122:M129)</f>
        <v>593534189</v>
      </c>
    </row>
    <row r="132" spans="1:13" ht="7.5" customHeight="1">
      <c r="A132" s="2"/>
      <c r="B132" s="21"/>
      <c r="C132" s="21"/>
      <c r="D132" s="21"/>
      <c r="E132" s="22"/>
      <c r="F132" s="22"/>
      <c r="G132" s="98"/>
      <c r="H132" s="91"/>
      <c r="I132" s="117"/>
      <c r="J132" s="97"/>
      <c r="K132" s="98"/>
      <c r="L132" s="91"/>
      <c r="M132" s="99"/>
    </row>
    <row r="133" spans="1:13" ht="21.75" customHeight="1" thickBot="1">
      <c r="A133" s="2" t="s">
        <v>48</v>
      </c>
      <c r="B133" s="21"/>
      <c r="C133" s="21"/>
      <c r="D133" s="21"/>
      <c r="E133" s="22"/>
      <c r="F133" s="22"/>
      <c r="G133" s="107">
        <f>G131+G84</f>
        <v>742993009</v>
      </c>
      <c r="H133" s="91"/>
      <c r="I133" s="115">
        <f>I131+I84</f>
        <v>704196383</v>
      </c>
      <c r="J133" s="97"/>
      <c r="K133" s="107">
        <f>K131+K84</f>
        <v>685165625</v>
      </c>
      <c r="L133" s="91"/>
      <c r="M133" s="106">
        <f>M131+M84</f>
        <v>670420030</v>
      </c>
    </row>
    <row r="134" spans="1:13" ht="23.25" customHeight="1" thickTop="1">
      <c r="A134" s="2"/>
      <c r="B134" s="21"/>
      <c r="C134" s="21"/>
      <c r="D134" s="21"/>
      <c r="E134" s="22"/>
      <c r="F134" s="22"/>
      <c r="G134" s="17"/>
      <c r="H134" s="3"/>
      <c r="I134" s="17"/>
      <c r="J134" s="22"/>
      <c r="K134" s="17"/>
      <c r="L134" s="3"/>
      <c r="M134" s="17"/>
    </row>
    <row r="135" spans="1:13" ht="24.75" customHeight="1">
      <c r="A135" s="2"/>
      <c r="B135" s="21"/>
      <c r="C135" s="21"/>
      <c r="D135" s="21"/>
      <c r="E135" s="22"/>
      <c r="F135" s="22"/>
      <c r="G135" s="17"/>
      <c r="H135" s="3"/>
      <c r="I135" s="17"/>
      <c r="J135" s="17"/>
      <c r="K135" s="17"/>
      <c r="L135" s="17"/>
      <c r="M135" s="17"/>
    </row>
    <row r="136" spans="1:13" ht="21.75" customHeight="1">
      <c r="A136" s="2"/>
      <c r="B136" s="21"/>
      <c r="C136" s="21"/>
      <c r="D136" s="21"/>
      <c r="E136" s="22"/>
      <c r="F136" s="22"/>
      <c r="G136" s="17"/>
      <c r="H136" s="3"/>
      <c r="I136" s="17"/>
      <c r="J136" s="17"/>
      <c r="K136" s="17"/>
      <c r="L136" s="17"/>
      <c r="M136" s="17"/>
    </row>
    <row r="137" spans="1:13" ht="21.75" customHeight="1">
      <c r="A137" s="2"/>
      <c r="B137" s="21"/>
      <c r="C137" s="21"/>
      <c r="D137" s="21"/>
      <c r="E137" s="22"/>
      <c r="F137" s="22"/>
      <c r="G137" s="17"/>
      <c r="H137" s="3"/>
      <c r="I137" s="17"/>
      <c r="J137" s="22"/>
      <c r="K137" s="17"/>
      <c r="L137" s="3"/>
      <c r="M137" s="17"/>
    </row>
    <row r="138" spans="1:13" ht="21.75" customHeight="1">
      <c r="A138" s="2"/>
      <c r="B138" s="21"/>
      <c r="C138" s="21"/>
      <c r="D138" s="21"/>
      <c r="E138" s="22"/>
      <c r="F138" s="22"/>
      <c r="G138" s="17"/>
      <c r="H138" s="3"/>
      <c r="I138" s="17"/>
      <c r="J138" s="22"/>
      <c r="K138" s="17"/>
      <c r="L138" s="3"/>
      <c r="M138" s="17"/>
    </row>
    <row r="139" spans="1:13" ht="21.75" customHeight="1">
      <c r="A139" s="2"/>
      <c r="B139" s="21"/>
      <c r="C139" s="21"/>
      <c r="D139" s="21"/>
      <c r="E139" s="22"/>
      <c r="F139" s="22"/>
      <c r="G139" s="17"/>
      <c r="H139" s="3"/>
      <c r="I139" s="17"/>
      <c r="J139" s="22"/>
      <c r="K139" s="17"/>
      <c r="L139" s="3"/>
      <c r="M139" s="17"/>
    </row>
    <row r="140" spans="1:13" ht="21.75" customHeight="1">
      <c r="A140" s="2"/>
      <c r="B140" s="21"/>
      <c r="C140" s="21"/>
      <c r="D140" s="21"/>
      <c r="E140" s="22"/>
      <c r="F140" s="22"/>
      <c r="G140" s="17"/>
      <c r="H140" s="3"/>
      <c r="I140" s="17"/>
      <c r="J140" s="22"/>
      <c r="K140" s="17"/>
      <c r="L140" s="3"/>
      <c r="M140" s="17"/>
    </row>
    <row r="141" spans="1:13" ht="21.75" customHeight="1">
      <c r="A141" s="2"/>
      <c r="B141" s="21"/>
      <c r="C141" s="21"/>
      <c r="D141" s="21"/>
      <c r="E141" s="22"/>
      <c r="F141" s="22"/>
      <c r="G141" s="17"/>
      <c r="H141" s="3"/>
      <c r="I141" s="17"/>
      <c r="J141" s="22"/>
      <c r="K141" s="17"/>
      <c r="L141" s="3"/>
      <c r="M141" s="17"/>
    </row>
    <row r="142" spans="1:13" ht="21.75" customHeight="1">
      <c r="A142" s="2"/>
      <c r="B142" s="21"/>
      <c r="C142" s="21"/>
      <c r="D142" s="21"/>
      <c r="E142" s="22"/>
      <c r="F142" s="22"/>
      <c r="G142" s="17"/>
      <c r="H142" s="3"/>
      <c r="I142" s="17"/>
      <c r="J142" s="22"/>
      <c r="K142" s="17"/>
      <c r="L142" s="3"/>
      <c r="M142" s="17"/>
    </row>
    <row r="143" spans="1:13" ht="24" customHeight="1">
      <c r="A143" s="2"/>
      <c r="B143" s="21"/>
      <c r="C143" s="21"/>
      <c r="D143" s="21"/>
      <c r="E143" s="22"/>
      <c r="F143" s="22"/>
      <c r="G143" s="17"/>
      <c r="H143" s="3"/>
      <c r="I143" s="17"/>
      <c r="J143" s="22"/>
      <c r="K143" s="17"/>
      <c r="L143" s="3"/>
      <c r="M143" s="17"/>
    </row>
    <row r="144" spans="1:13" ht="21.95" customHeight="1">
      <c r="A144" s="7" t="str">
        <f>A50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144" s="25"/>
      <c r="C144" s="25"/>
      <c r="D144" s="25"/>
      <c r="E144" s="26"/>
      <c r="F144" s="26"/>
      <c r="G144" s="9"/>
      <c r="H144" s="9"/>
      <c r="I144" s="9"/>
      <c r="J144" s="26"/>
      <c r="K144" s="9"/>
      <c r="L144" s="9"/>
      <c r="M144" s="9"/>
    </row>
  </sheetData>
  <mergeCells count="8">
    <mergeCell ref="G103:I103"/>
    <mergeCell ref="K103:M103"/>
    <mergeCell ref="G5:I5"/>
    <mergeCell ref="K5:M5"/>
    <mergeCell ref="A47:M47"/>
    <mergeCell ref="A48:M48"/>
    <mergeCell ref="G55:I55"/>
    <mergeCell ref="K55:M55"/>
  </mergeCells>
  <pageMargins left="0.8" right="0.5" top="0.5" bottom="0.6" header="0.49" footer="0.4"/>
  <pageSetup paperSize="9" scale="85" firstPageNumber="2" orientation="portrait" useFirstPageNumber="1" horizontalDpi="1200" verticalDpi="1200" r:id="rId1"/>
  <headerFooter>
    <oddFooter>&amp;R&amp;"Browallia New,Regular"&amp;13&amp;P</oddFooter>
  </headerFooter>
  <rowBreaks count="2" manualBreakCount="2">
    <brk id="50" max="16383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topLeftCell="A39" zoomScale="112" zoomScaleNormal="112" zoomScaleSheetLayoutView="113" workbookViewId="0">
      <selection activeCell="O53" sqref="O53"/>
    </sheetView>
  </sheetViews>
  <sheetFormatPr defaultColWidth="12.85546875" defaultRowHeight="15" customHeight="1"/>
  <cols>
    <col min="1" max="2" width="1.85546875" style="109" customWidth="1"/>
    <col min="3" max="3" width="31.5703125" style="109" customWidth="1"/>
    <col min="4" max="4" width="7.85546875" style="109" customWidth="1"/>
    <col min="5" max="5" width="1" style="109" customWidth="1"/>
    <col min="6" max="6" width="14.5703125" style="109" customWidth="1"/>
    <col min="7" max="7" width="1" style="109" customWidth="1"/>
    <col min="8" max="8" width="14.5703125" style="109" customWidth="1"/>
    <col min="9" max="9" width="1" style="109" customWidth="1"/>
    <col min="10" max="10" width="14.5703125" style="109" customWidth="1"/>
    <col min="11" max="11" width="1" style="109" customWidth="1"/>
    <col min="12" max="12" width="14.5703125" style="109" customWidth="1"/>
    <col min="13" max="16384" width="12.85546875" style="109"/>
  </cols>
  <sheetData>
    <row r="1" spans="1:12" ht="21.75" customHeight="1">
      <c r="A1" s="1" t="s">
        <v>0</v>
      </c>
      <c r="B1" s="1"/>
      <c r="C1" s="18"/>
      <c r="D1" s="30"/>
      <c r="E1" s="30"/>
      <c r="F1" s="31"/>
      <c r="G1" s="62"/>
      <c r="H1" s="31"/>
      <c r="I1" s="30"/>
      <c r="J1" s="31"/>
      <c r="K1" s="62"/>
      <c r="L1" s="31"/>
    </row>
    <row r="2" spans="1:12" ht="21.75" customHeight="1">
      <c r="A2" s="1" t="s">
        <v>49</v>
      </c>
      <c r="B2" s="1"/>
      <c r="C2" s="18"/>
      <c r="D2" s="30"/>
      <c r="E2" s="30"/>
      <c r="F2" s="31"/>
      <c r="G2" s="62"/>
      <c r="H2" s="31"/>
      <c r="I2" s="30"/>
      <c r="J2" s="31"/>
      <c r="K2" s="62"/>
      <c r="L2" s="31"/>
    </row>
    <row r="3" spans="1:12" ht="21.75" customHeight="1">
      <c r="A3" s="6" t="s">
        <v>139</v>
      </c>
      <c r="B3" s="32"/>
      <c r="C3" s="33"/>
      <c r="D3" s="34"/>
      <c r="E3" s="34"/>
      <c r="F3" s="35"/>
      <c r="G3" s="65"/>
      <c r="H3" s="35"/>
      <c r="I3" s="34"/>
      <c r="J3" s="35"/>
      <c r="K3" s="65"/>
      <c r="L3" s="35"/>
    </row>
    <row r="4" spans="1:12" ht="21" customHeight="1">
      <c r="A4" s="1"/>
      <c r="B4" s="18"/>
      <c r="C4" s="18"/>
      <c r="D4" s="30"/>
      <c r="E4" s="30"/>
      <c r="F4" s="31"/>
      <c r="G4" s="62"/>
      <c r="H4" s="31"/>
      <c r="I4" s="30"/>
      <c r="J4" s="31"/>
      <c r="K4" s="62"/>
      <c r="L4" s="31"/>
    </row>
    <row r="5" spans="1:12" ht="21" customHeight="1">
      <c r="A5" s="1"/>
      <c r="B5" s="18"/>
      <c r="C5" s="18"/>
      <c r="D5" s="30"/>
      <c r="E5" s="30"/>
      <c r="F5" s="195" t="s">
        <v>2</v>
      </c>
      <c r="G5" s="196"/>
      <c r="H5" s="196"/>
      <c r="I5" s="77"/>
      <c r="J5" s="195" t="s">
        <v>3</v>
      </c>
      <c r="K5" s="196"/>
      <c r="L5" s="196"/>
    </row>
    <row r="6" spans="1:12" ht="21" customHeight="1">
      <c r="A6" s="1"/>
      <c r="B6" s="18"/>
      <c r="C6" s="18"/>
      <c r="D6" s="30"/>
      <c r="E6" s="30"/>
      <c r="F6" s="10" t="s">
        <v>4</v>
      </c>
      <c r="G6" s="11"/>
      <c r="H6" s="10" t="s">
        <v>4</v>
      </c>
      <c r="I6" s="77"/>
      <c r="J6" s="10" t="s">
        <v>4</v>
      </c>
      <c r="K6" s="11"/>
      <c r="L6" s="10" t="s">
        <v>4</v>
      </c>
    </row>
    <row r="7" spans="1:12" ht="21" customHeight="1">
      <c r="A7" s="1"/>
      <c r="B7" s="18"/>
      <c r="C7" s="18"/>
      <c r="E7" s="30"/>
      <c r="F7" s="159" t="s">
        <v>134</v>
      </c>
      <c r="G7" s="36"/>
      <c r="H7" s="159" t="s">
        <v>8</v>
      </c>
      <c r="I7" s="37"/>
      <c r="J7" s="159" t="s">
        <v>134</v>
      </c>
      <c r="K7" s="36"/>
      <c r="L7" s="159" t="s">
        <v>8</v>
      </c>
    </row>
    <row r="8" spans="1:12" ht="16.5" customHeight="1">
      <c r="A8" s="1"/>
      <c r="B8" s="18"/>
      <c r="C8" s="18"/>
      <c r="D8" s="12" t="s">
        <v>7</v>
      </c>
      <c r="E8" s="30"/>
      <c r="F8" s="154" t="s">
        <v>150</v>
      </c>
      <c r="G8" s="3"/>
      <c r="H8" s="154" t="s">
        <v>150</v>
      </c>
      <c r="I8" s="77"/>
      <c r="J8" s="154" t="s">
        <v>150</v>
      </c>
      <c r="K8" s="3"/>
      <c r="L8" s="154" t="s">
        <v>150</v>
      </c>
    </row>
    <row r="9" spans="1:12" ht="6" customHeight="1">
      <c r="A9" s="5"/>
      <c r="B9" s="4"/>
      <c r="C9" s="4"/>
      <c r="D9" s="4"/>
      <c r="E9" s="77"/>
      <c r="F9" s="41"/>
      <c r="G9" s="53"/>
      <c r="H9" s="91"/>
      <c r="I9" s="91"/>
      <c r="J9" s="41"/>
      <c r="K9" s="53"/>
      <c r="L9" s="91"/>
    </row>
    <row r="10" spans="1:12" ht="21" customHeight="1">
      <c r="A10" s="18" t="s">
        <v>171</v>
      </c>
      <c r="B10" s="18"/>
      <c r="C10" s="18"/>
      <c r="D10" s="30"/>
      <c r="E10" s="30"/>
      <c r="F10" s="41">
        <v>93891135</v>
      </c>
      <c r="G10" s="53"/>
      <c r="H10" s="128">
        <v>63762771</v>
      </c>
      <c r="I10" s="78"/>
      <c r="J10" s="41">
        <v>93891136</v>
      </c>
      <c r="K10" s="53"/>
      <c r="L10" s="128">
        <v>64539932</v>
      </c>
    </row>
    <row r="11" spans="1:12" ht="21" customHeight="1">
      <c r="A11" s="18" t="s">
        <v>50</v>
      </c>
      <c r="B11" s="18"/>
      <c r="C11" s="18"/>
      <c r="D11" s="30"/>
      <c r="E11" s="30"/>
      <c r="F11" s="39">
        <v>0</v>
      </c>
      <c r="G11" s="53"/>
      <c r="H11" s="129">
        <v>0</v>
      </c>
      <c r="I11" s="78"/>
      <c r="J11" s="39">
        <v>10005941</v>
      </c>
      <c r="K11" s="53"/>
      <c r="L11" s="129">
        <v>12318520</v>
      </c>
    </row>
    <row r="12" spans="1:12" ht="6" customHeight="1">
      <c r="A12" s="18"/>
      <c r="B12" s="18"/>
      <c r="C12" s="18"/>
      <c r="D12" s="38"/>
      <c r="E12" s="38"/>
      <c r="F12" s="41"/>
      <c r="G12" s="53"/>
      <c r="H12" s="128"/>
      <c r="I12" s="92"/>
      <c r="J12" s="41"/>
      <c r="K12" s="53"/>
      <c r="L12" s="128"/>
    </row>
    <row r="13" spans="1:12" ht="21" customHeight="1">
      <c r="A13" s="1" t="s">
        <v>51</v>
      </c>
      <c r="B13" s="18"/>
      <c r="C13" s="18"/>
      <c r="D13" s="30"/>
      <c r="E13" s="30"/>
      <c r="F13" s="39">
        <f>SUM(F10:F11)</f>
        <v>93891135</v>
      </c>
      <c r="G13" s="53"/>
      <c r="H13" s="129">
        <f>SUM(H10:H11)</f>
        <v>63762771</v>
      </c>
      <c r="I13" s="78"/>
      <c r="J13" s="39">
        <f>SUM(J10:J11)</f>
        <v>103897077</v>
      </c>
      <c r="K13" s="53"/>
      <c r="L13" s="129">
        <f>SUM(L10:L11)</f>
        <v>76858452</v>
      </c>
    </row>
    <row r="14" spans="1:12" ht="6" customHeight="1">
      <c r="A14" s="18"/>
      <c r="B14" s="18"/>
      <c r="C14" s="18"/>
      <c r="D14" s="38"/>
      <c r="E14" s="38"/>
      <c r="F14" s="79"/>
      <c r="G14" s="53"/>
      <c r="H14" s="124"/>
      <c r="I14" s="92"/>
      <c r="J14" s="79"/>
      <c r="K14" s="53"/>
      <c r="L14" s="124"/>
    </row>
    <row r="15" spans="1:12" ht="21" customHeight="1">
      <c r="A15" s="18" t="s">
        <v>52</v>
      </c>
      <c r="B15" s="18"/>
      <c r="C15" s="18"/>
      <c r="D15" s="30"/>
      <c r="E15" s="30"/>
      <c r="F15" s="41">
        <v>-62585944</v>
      </c>
      <c r="G15" s="53"/>
      <c r="H15" s="128">
        <v>-40646270</v>
      </c>
      <c r="I15" s="78"/>
      <c r="J15" s="41">
        <v>-79688927</v>
      </c>
      <c r="K15" s="53"/>
      <c r="L15" s="128">
        <v>-64525718</v>
      </c>
    </row>
    <row r="16" spans="1:12" ht="21" customHeight="1">
      <c r="A16" s="18" t="s">
        <v>53</v>
      </c>
      <c r="B16" s="18"/>
      <c r="C16" s="18"/>
      <c r="D16" s="30"/>
      <c r="E16" s="30"/>
      <c r="F16" s="39">
        <v>0</v>
      </c>
      <c r="G16" s="53"/>
      <c r="H16" s="129">
        <v>0</v>
      </c>
      <c r="I16" s="78"/>
      <c r="J16" s="39">
        <v>-4609997</v>
      </c>
      <c r="K16" s="53"/>
      <c r="L16" s="129">
        <v>-4303076</v>
      </c>
    </row>
    <row r="17" spans="1:12" ht="6" customHeight="1">
      <c r="A17" s="18"/>
      <c r="B17" s="18"/>
      <c r="C17" s="18"/>
      <c r="D17" s="38"/>
      <c r="E17" s="38"/>
      <c r="F17" s="79"/>
      <c r="G17" s="53"/>
      <c r="H17" s="124"/>
      <c r="I17" s="92"/>
      <c r="J17" s="79"/>
      <c r="K17" s="53"/>
      <c r="L17" s="124"/>
    </row>
    <row r="18" spans="1:12" ht="21" customHeight="1">
      <c r="A18" s="1" t="s">
        <v>54</v>
      </c>
      <c r="B18" s="18"/>
      <c r="C18" s="18"/>
      <c r="D18" s="30"/>
      <c r="E18" s="30"/>
      <c r="F18" s="39">
        <f>SUM(F15:F16)</f>
        <v>-62585944</v>
      </c>
      <c r="G18" s="53"/>
      <c r="H18" s="129">
        <f>SUM(H15:H16)</f>
        <v>-40646270</v>
      </c>
      <c r="I18" s="78"/>
      <c r="J18" s="39">
        <f>SUM(J15:J16)</f>
        <v>-84298924</v>
      </c>
      <c r="K18" s="53"/>
      <c r="L18" s="129">
        <f>SUM(L15:L16)</f>
        <v>-68828794</v>
      </c>
    </row>
    <row r="19" spans="1:12" ht="6" customHeight="1">
      <c r="A19" s="18"/>
      <c r="B19" s="18"/>
      <c r="C19" s="18"/>
      <c r="D19" s="38"/>
      <c r="E19" s="38"/>
      <c r="F19" s="41"/>
      <c r="G19" s="53"/>
      <c r="H19" s="128"/>
      <c r="I19" s="92"/>
      <c r="J19" s="41"/>
      <c r="K19" s="53"/>
      <c r="L19" s="128"/>
    </row>
    <row r="20" spans="1:12" ht="21" customHeight="1">
      <c r="A20" s="1" t="s">
        <v>55</v>
      </c>
      <c r="B20" s="1"/>
      <c r="C20" s="18"/>
      <c r="D20" s="30"/>
      <c r="E20" s="30"/>
      <c r="F20" s="41">
        <f>SUM(F13,F18)</f>
        <v>31305191</v>
      </c>
      <c r="G20" s="53"/>
      <c r="H20" s="128">
        <f>SUM(H13,H18)</f>
        <v>23116501</v>
      </c>
      <c r="I20" s="78"/>
      <c r="J20" s="41">
        <f>SUM(J13,J18)</f>
        <v>19598153</v>
      </c>
      <c r="K20" s="53"/>
      <c r="L20" s="128">
        <f>SUM(L13,L18)</f>
        <v>8029658</v>
      </c>
    </row>
    <row r="21" spans="1:12" ht="21" customHeight="1">
      <c r="A21" s="18" t="s">
        <v>56</v>
      </c>
      <c r="B21" s="18"/>
      <c r="C21" s="18"/>
      <c r="D21" s="30"/>
      <c r="E21" s="30"/>
      <c r="F21" s="39">
        <v>478864</v>
      </c>
      <c r="G21" s="53"/>
      <c r="H21" s="129">
        <v>2700613</v>
      </c>
      <c r="I21" s="78"/>
      <c r="J21" s="39">
        <v>4029522</v>
      </c>
      <c r="K21" s="53"/>
      <c r="L21" s="129">
        <v>7226494</v>
      </c>
    </row>
    <row r="22" spans="1:12" ht="6" customHeight="1">
      <c r="A22" s="18"/>
      <c r="B22" s="18"/>
      <c r="C22" s="18"/>
      <c r="D22" s="38"/>
      <c r="E22" s="38"/>
      <c r="F22" s="41"/>
      <c r="G22" s="53"/>
      <c r="H22" s="128"/>
      <c r="I22" s="92"/>
      <c r="J22" s="41"/>
      <c r="K22" s="53"/>
      <c r="L22" s="128"/>
    </row>
    <row r="23" spans="1:12" ht="21" customHeight="1">
      <c r="A23" s="1" t="s">
        <v>57</v>
      </c>
      <c r="B23" s="18"/>
      <c r="C23" s="18"/>
      <c r="D23" s="30"/>
      <c r="E23" s="30"/>
      <c r="F23" s="41">
        <f>SUM(F21,F20)</f>
        <v>31784055</v>
      </c>
      <c r="G23" s="53"/>
      <c r="H23" s="128">
        <f>SUM(H21,H20)</f>
        <v>25817114</v>
      </c>
      <c r="I23" s="78"/>
      <c r="J23" s="41">
        <f>SUM(J21,J20)</f>
        <v>23627675</v>
      </c>
      <c r="K23" s="53"/>
      <c r="L23" s="128">
        <f>SUM(L21,L20)</f>
        <v>15256152</v>
      </c>
    </row>
    <row r="24" spans="1:12" ht="6" customHeight="1">
      <c r="A24" s="18"/>
      <c r="B24" s="18"/>
      <c r="C24" s="18"/>
      <c r="D24" s="38"/>
      <c r="E24" s="38"/>
      <c r="F24" s="79"/>
      <c r="G24" s="53"/>
      <c r="H24" s="124"/>
      <c r="I24" s="92"/>
      <c r="J24" s="79"/>
      <c r="K24" s="53"/>
      <c r="L24" s="124"/>
    </row>
    <row r="25" spans="1:12" ht="21" customHeight="1">
      <c r="A25" s="18" t="s">
        <v>58</v>
      </c>
      <c r="B25" s="18"/>
      <c r="C25" s="18"/>
      <c r="D25" s="30"/>
      <c r="E25" s="30"/>
      <c r="F25" s="41">
        <v>-564176</v>
      </c>
      <c r="G25" s="53"/>
      <c r="H25" s="128">
        <v>-537607</v>
      </c>
      <c r="I25" s="78"/>
      <c r="J25" s="41">
        <v>-564177</v>
      </c>
      <c r="K25" s="53"/>
      <c r="L25" s="128">
        <v>-537607</v>
      </c>
    </row>
    <row r="26" spans="1:12" ht="21" customHeight="1">
      <c r="A26" s="18" t="s">
        <v>59</v>
      </c>
      <c r="B26" s="18"/>
      <c r="C26" s="18"/>
      <c r="D26" s="30"/>
      <c r="E26" s="30"/>
      <c r="F26" s="39">
        <v>-17042435</v>
      </c>
      <c r="G26" s="53"/>
      <c r="H26" s="129">
        <v>-16892295</v>
      </c>
      <c r="I26" s="78"/>
      <c r="J26" s="39">
        <v>-11470558</v>
      </c>
      <c r="K26" s="53"/>
      <c r="L26" s="129">
        <v>-11578899</v>
      </c>
    </row>
    <row r="27" spans="1:12" ht="6" customHeight="1">
      <c r="A27" s="18"/>
      <c r="B27" s="18"/>
      <c r="C27" s="18"/>
      <c r="D27" s="38"/>
      <c r="E27" s="38"/>
      <c r="F27" s="41"/>
      <c r="G27" s="53"/>
      <c r="H27" s="128"/>
      <c r="I27" s="92"/>
      <c r="J27" s="41"/>
      <c r="K27" s="53"/>
      <c r="L27" s="128"/>
    </row>
    <row r="28" spans="1:12" s="193" customFormat="1" ht="15" customHeight="1">
      <c r="A28" s="1" t="s">
        <v>182</v>
      </c>
      <c r="B28" s="18"/>
      <c r="C28" s="18"/>
      <c r="D28" s="38"/>
      <c r="E28" s="38"/>
      <c r="F28" s="93">
        <f>F26+F25</f>
        <v>-17606611</v>
      </c>
      <c r="G28" s="53"/>
      <c r="H28" s="133">
        <f>H25+H26</f>
        <v>-17429902</v>
      </c>
      <c r="I28" s="92"/>
      <c r="J28" s="93">
        <f>J26+J25</f>
        <v>-12034735</v>
      </c>
      <c r="K28" s="53"/>
      <c r="L28" s="133">
        <f>L25+L26</f>
        <v>-12116506</v>
      </c>
    </row>
    <row r="29" spans="1:12" s="193" customFormat="1" ht="6" customHeight="1">
      <c r="A29" s="18"/>
      <c r="B29" s="18"/>
      <c r="C29" s="18"/>
      <c r="D29" s="38"/>
      <c r="E29" s="38"/>
      <c r="F29" s="85"/>
      <c r="G29" s="53"/>
      <c r="H29" s="72"/>
      <c r="I29" s="92"/>
      <c r="J29" s="85"/>
      <c r="K29" s="53"/>
      <c r="L29" s="72"/>
    </row>
    <row r="30" spans="1:12" ht="21" customHeight="1">
      <c r="A30" s="1" t="s">
        <v>60</v>
      </c>
      <c r="B30" s="18"/>
      <c r="C30" s="18"/>
      <c r="D30" s="30"/>
      <c r="E30" s="30"/>
      <c r="F30" s="41">
        <f>SUM(F23,F28)</f>
        <v>14177444</v>
      </c>
      <c r="G30" s="53"/>
      <c r="H30" s="128">
        <f>SUM(H23,H28)</f>
        <v>8387212</v>
      </c>
      <c r="I30" s="78"/>
      <c r="J30" s="41">
        <f>SUM(J23,J28)</f>
        <v>11592940</v>
      </c>
      <c r="K30" s="53"/>
      <c r="L30" s="128">
        <f>SUM(L23,L28)</f>
        <v>3139646</v>
      </c>
    </row>
    <row r="31" spans="1:12" ht="21" customHeight="1">
      <c r="A31" s="18" t="s">
        <v>61</v>
      </c>
      <c r="B31" s="18"/>
      <c r="C31" s="18"/>
      <c r="D31" s="30"/>
      <c r="E31" s="30"/>
      <c r="F31" s="39">
        <v>-840646</v>
      </c>
      <c r="G31" s="53"/>
      <c r="H31" s="129">
        <v>-407020</v>
      </c>
      <c r="I31" s="78"/>
      <c r="J31" s="39">
        <v>-270443</v>
      </c>
      <c r="K31" s="53"/>
      <c r="L31" s="129">
        <v>-257147</v>
      </c>
    </row>
    <row r="32" spans="1:12" ht="6" customHeight="1">
      <c r="A32" s="18"/>
      <c r="B32" s="18"/>
      <c r="C32" s="18"/>
      <c r="D32" s="30"/>
      <c r="E32" s="30"/>
      <c r="F32" s="79"/>
      <c r="G32" s="53"/>
      <c r="H32" s="124"/>
      <c r="I32" s="78"/>
      <c r="J32" s="79"/>
      <c r="K32" s="53"/>
      <c r="L32" s="124"/>
    </row>
    <row r="33" spans="1:12" ht="21" customHeight="1">
      <c r="A33" s="1" t="s">
        <v>62</v>
      </c>
      <c r="B33" s="1"/>
      <c r="C33" s="18"/>
      <c r="D33" s="30"/>
      <c r="E33" s="30"/>
      <c r="F33" s="41">
        <f>SUM(F30:F31)</f>
        <v>13336798</v>
      </c>
      <c r="G33" s="53"/>
      <c r="H33" s="128">
        <f>SUM(H30:H31)</f>
        <v>7980192</v>
      </c>
      <c r="I33" s="78"/>
      <c r="J33" s="41">
        <f>SUM(J30:J31)</f>
        <v>11322497</v>
      </c>
      <c r="K33" s="53"/>
      <c r="L33" s="128">
        <f>SUM(L30:L31)</f>
        <v>2882499</v>
      </c>
    </row>
    <row r="34" spans="1:12" ht="21" customHeight="1">
      <c r="A34" s="18" t="s">
        <v>181</v>
      </c>
      <c r="B34" s="1"/>
      <c r="C34" s="18"/>
      <c r="D34" s="30"/>
      <c r="E34" s="30"/>
      <c r="F34" s="39">
        <v>-3246194</v>
      </c>
      <c r="G34" s="53"/>
      <c r="H34" s="129">
        <v>-2521882</v>
      </c>
      <c r="I34" s="78"/>
      <c r="J34" s="39">
        <v>-2614470</v>
      </c>
      <c r="K34" s="53"/>
      <c r="L34" s="129">
        <v>-1181570</v>
      </c>
    </row>
    <row r="35" spans="1:12" ht="6" customHeight="1">
      <c r="A35" s="18"/>
      <c r="B35" s="18"/>
      <c r="C35" s="18"/>
      <c r="D35" s="30"/>
      <c r="E35" s="30"/>
      <c r="F35" s="79"/>
      <c r="G35" s="53"/>
      <c r="H35" s="124"/>
      <c r="I35" s="78"/>
      <c r="J35" s="79"/>
      <c r="K35" s="53"/>
      <c r="L35" s="124"/>
    </row>
    <row r="36" spans="1:12" ht="21" customHeight="1">
      <c r="A36" s="1" t="s">
        <v>179</v>
      </c>
      <c r="B36" s="1"/>
      <c r="C36" s="18"/>
      <c r="D36" s="30"/>
      <c r="E36" s="30"/>
      <c r="F36" s="93">
        <f>SUM(F33:F34)</f>
        <v>10090604</v>
      </c>
      <c r="G36" s="53"/>
      <c r="H36" s="133">
        <f>SUM(H33:H34)</f>
        <v>5458310</v>
      </c>
      <c r="I36" s="78"/>
      <c r="J36" s="93">
        <f>SUM(J33:J34)</f>
        <v>8708027</v>
      </c>
      <c r="K36" s="53"/>
      <c r="L36" s="133">
        <f>SUM(L33:L34)</f>
        <v>1700929</v>
      </c>
    </row>
    <row r="37" spans="1:12" ht="15" customHeight="1">
      <c r="A37" s="18"/>
      <c r="B37" s="18"/>
      <c r="C37" s="18"/>
      <c r="D37" s="30"/>
      <c r="E37" s="30"/>
      <c r="F37" s="79"/>
      <c r="G37" s="53"/>
      <c r="H37" s="124"/>
      <c r="I37" s="78"/>
      <c r="J37" s="79"/>
      <c r="K37" s="53"/>
      <c r="L37" s="124"/>
    </row>
    <row r="38" spans="1:12" ht="21" customHeight="1">
      <c r="A38" s="1" t="s">
        <v>144</v>
      </c>
      <c r="B38" s="1"/>
      <c r="C38" s="1"/>
      <c r="D38" s="30"/>
      <c r="E38" s="30"/>
      <c r="F38" s="41"/>
      <c r="G38" s="53"/>
      <c r="H38" s="128"/>
      <c r="I38" s="78"/>
      <c r="J38" s="41"/>
      <c r="K38" s="53"/>
      <c r="L38" s="128"/>
    </row>
    <row r="39" spans="1:12" ht="21" customHeight="1">
      <c r="A39" s="1" t="s">
        <v>63</v>
      </c>
      <c r="B39" s="1"/>
      <c r="C39" s="1"/>
      <c r="D39" s="30"/>
      <c r="E39" s="30"/>
      <c r="F39" s="41"/>
      <c r="G39" s="53"/>
      <c r="H39" s="128"/>
      <c r="I39" s="78"/>
      <c r="J39" s="41"/>
      <c r="K39" s="53"/>
      <c r="L39" s="128"/>
    </row>
    <row r="40" spans="1:12" ht="21" customHeight="1">
      <c r="A40" s="1"/>
      <c r="B40" s="1" t="s">
        <v>64</v>
      </c>
      <c r="C40" s="1"/>
      <c r="D40" s="30"/>
      <c r="E40" s="30"/>
      <c r="F40" s="85"/>
      <c r="G40" s="53"/>
      <c r="H40" s="72"/>
      <c r="I40" s="78"/>
      <c r="J40" s="85"/>
      <c r="K40" s="53"/>
      <c r="L40" s="72"/>
    </row>
    <row r="41" spans="1:12" ht="21" customHeight="1">
      <c r="A41" s="18" t="s">
        <v>131</v>
      </c>
      <c r="B41" s="1"/>
      <c r="C41" s="1"/>
      <c r="D41" s="30"/>
      <c r="E41" s="30"/>
      <c r="F41" s="85"/>
      <c r="G41" s="53"/>
      <c r="H41" s="72"/>
      <c r="I41" s="78"/>
      <c r="J41" s="85"/>
      <c r="K41" s="53"/>
      <c r="L41" s="72"/>
    </row>
    <row r="42" spans="1:12" ht="21" customHeight="1">
      <c r="A42" s="18"/>
      <c r="B42" s="18" t="s">
        <v>132</v>
      </c>
      <c r="C42" s="1"/>
      <c r="D42" s="30"/>
      <c r="E42" s="30"/>
      <c r="F42" s="82">
        <v>0</v>
      </c>
      <c r="G42" s="53"/>
      <c r="H42" s="127">
        <v>4175279</v>
      </c>
      <c r="I42" s="78"/>
      <c r="J42" s="82">
        <v>0</v>
      </c>
      <c r="K42" s="53"/>
      <c r="L42" s="127">
        <v>4039913</v>
      </c>
    </row>
    <row r="43" spans="1:12" ht="21" customHeight="1">
      <c r="A43" s="1" t="s">
        <v>144</v>
      </c>
      <c r="B43" s="18"/>
      <c r="C43" s="18"/>
      <c r="D43" s="30"/>
      <c r="E43" s="30"/>
      <c r="F43" s="79"/>
      <c r="G43" s="53"/>
      <c r="H43" s="124"/>
      <c r="I43" s="92"/>
      <c r="J43" s="79"/>
      <c r="K43" s="53"/>
      <c r="L43" s="124"/>
    </row>
    <row r="44" spans="1:12" ht="21" customHeight="1">
      <c r="A44" s="1"/>
      <c r="B44" s="42" t="s">
        <v>65</v>
      </c>
      <c r="C44" s="18"/>
      <c r="D44" s="30"/>
      <c r="E44" s="30"/>
      <c r="F44" s="82">
        <f>SUM(F42)</f>
        <v>0</v>
      </c>
      <c r="G44" s="53"/>
      <c r="H44" s="127">
        <f>SUM(H42)</f>
        <v>4175279</v>
      </c>
      <c r="I44" s="78"/>
      <c r="J44" s="82">
        <f>SUM(J42)</f>
        <v>0</v>
      </c>
      <c r="K44" s="53"/>
      <c r="L44" s="127">
        <f>SUM(L42)</f>
        <v>4039913</v>
      </c>
    </row>
    <row r="45" spans="1:12" ht="6" customHeight="1">
      <c r="A45" s="18"/>
      <c r="B45" s="18"/>
      <c r="C45" s="18"/>
      <c r="D45" s="38"/>
      <c r="E45" s="38"/>
      <c r="F45" s="41"/>
      <c r="G45" s="53"/>
      <c r="H45" s="128"/>
      <c r="I45" s="92"/>
      <c r="J45" s="41"/>
      <c r="K45" s="53"/>
      <c r="L45" s="128"/>
    </row>
    <row r="46" spans="1:12" ht="21" customHeight="1">
      <c r="A46" s="1" t="s">
        <v>69</v>
      </c>
      <c r="B46" s="18"/>
      <c r="C46" s="18"/>
      <c r="D46" s="30"/>
      <c r="E46" s="30"/>
      <c r="F46" s="95">
        <f>SUM(F36,F44)</f>
        <v>10090604</v>
      </c>
      <c r="G46" s="53"/>
      <c r="H46" s="134">
        <f>SUM(H36,H44)</f>
        <v>9633589</v>
      </c>
      <c r="I46" s="78"/>
      <c r="J46" s="95">
        <f>SUM(J36,J44)</f>
        <v>8708027</v>
      </c>
      <c r="K46" s="53"/>
      <c r="L46" s="134">
        <f>SUM(L36,L44)</f>
        <v>5740842</v>
      </c>
    </row>
    <row r="47" spans="1:12" ht="15" customHeight="1">
      <c r="A47" s="18"/>
      <c r="B47" s="18"/>
      <c r="C47" s="18"/>
      <c r="D47" s="30"/>
      <c r="E47" s="30"/>
      <c r="F47" s="40"/>
      <c r="G47" s="62"/>
      <c r="H47" s="135"/>
      <c r="I47" s="30"/>
      <c r="J47" s="40"/>
      <c r="K47" s="62"/>
      <c r="L47" s="135"/>
    </row>
    <row r="48" spans="1:12" ht="21" customHeight="1">
      <c r="A48" s="1" t="s">
        <v>111</v>
      </c>
      <c r="B48" s="18"/>
      <c r="C48" s="18"/>
      <c r="D48" s="30"/>
      <c r="E48" s="30"/>
      <c r="F48" s="43"/>
      <c r="G48" s="62"/>
      <c r="H48" s="136"/>
      <c r="I48" s="30"/>
      <c r="J48" s="43"/>
      <c r="K48" s="62"/>
      <c r="L48" s="136"/>
    </row>
    <row r="49" spans="1:12" ht="6" customHeight="1">
      <c r="A49" s="18"/>
      <c r="B49" s="18"/>
      <c r="C49" s="18"/>
      <c r="D49" s="30"/>
      <c r="E49" s="30"/>
      <c r="F49" s="43"/>
      <c r="G49" s="62"/>
      <c r="H49" s="136"/>
      <c r="I49" s="30"/>
      <c r="J49" s="43"/>
      <c r="K49" s="62"/>
      <c r="L49" s="136"/>
    </row>
    <row r="50" spans="1:12" ht="21" customHeight="1">
      <c r="A50" s="18" t="s">
        <v>145</v>
      </c>
      <c r="B50" s="18"/>
      <c r="C50" s="18"/>
      <c r="D50" s="30">
        <v>20</v>
      </c>
      <c r="E50" s="30"/>
      <c r="F50" s="185">
        <f>ROUND(F36/242134600,2)</f>
        <v>0.04</v>
      </c>
      <c r="G50" s="62"/>
      <c r="H50" s="180">
        <f>ROUNDDOWN(H36/242134600,3)</f>
        <v>2.1999999999999999E-2</v>
      </c>
      <c r="I50" s="30"/>
      <c r="J50" s="185">
        <f>ROUND(J36/242134600,2)</f>
        <v>0.04</v>
      </c>
      <c r="K50" s="62"/>
      <c r="L50" s="181">
        <f>ROUND(L36/242134600,2)</f>
        <v>0.01</v>
      </c>
    </row>
    <row r="51" spans="1:12" ht="21" customHeight="1">
      <c r="A51" s="18"/>
      <c r="B51" s="18"/>
      <c r="C51" s="18"/>
      <c r="D51" s="30"/>
      <c r="E51" s="30"/>
      <c r="F51" s="44"/>
      <c r="G51" s="62"/>
      <c r="H51" s="44"/>
      <c r="I51" s="30"/>
      <c r="J51" s="44"/>
      <c r="K51" s="62"/>
      <c r="L51" s="44"/>
    </row>
    <row r="52" spans="1:12" ht="21" customHeight="1">
      <c r="A52" s="18"/>
      <c r="B52" s="18"/>
      <c r="C52" s="18"/>
      <c r="D52" s="30"/>
      <c r="E52" s="30"/>
      <c r="F52" s="44"/>
      <c r="G52" s="62"/>
      <c r="H52" s="44"/>
      <c r="I52" s="30"/>
      <c r="J52" s="44"/>
      <c r="K52" s="62"/>
      <c r="L52" s="44"/>
    </row>
    <row r="53" spans="1:12" ht="13.5" customHeight="1">
      <c r="A53" s="18"/>
      <c r="B53" s="18"/>
      <c r="C53" s="18"/>
      <c r="D53" s="30"/>
      <c r="E53" s="30"/>
      <c r="F53" s="44"/>
      <c r="G53" s="62"/>
      <c r="H53" s="44"/>
      <c r="I53" s="30"/>
      <c r="J53" s="44"/>
      <c r="K53" s="62"/>
      <c r="L53" s="44"/>
    </row>
    <row r="54" spans="1:12" ht="21.95" customHeight="1">
      <c r="A54" s="33" t="str">
        <f>'2-4'!A50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54" s="33"/>
      <c r="C54" s="33"/>
      <c r="D54" s="34"/>
      <c r="E54" s="34"/>
      <c r="F54" s="35"/>
      <c r="G54" s="65"/>
      <c r="H54" s="35"/>
      <c r="I54" s="34"/>
      <c r="J54" s="35"/>
      <c r="K54" s="65"/>
      <c r="L54" s="35"/>
    </row>
  </sheetData>
  <mergeCells count="2">
    <mergeCell ref="F5:H5"/>
    <mergeCell ref="J5:L5"/>
  </mergeCells>
  <pageMargins left="0.8" right="0.5" top="0.5" bottom="0.6" header="0.49" footer="0.4"/>
  <pageSetup paperSize="9" scale="85" firstPageNumber="5" orientation="portrait" useFirstPageNumber="1" horizontalDpi="1200" verticalDpi="1200" r:id="rId1"/>
  <headerFooter>
    <oddFooter>&amp;R&amp;"Browallia New,Regular"&amp;13&amp;P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0D98-53FC-4CC4-83AB-D362A1844A39}">
  <dimension ref="A1:L53"/>
  <sheetViews>
    <sheetView topLeftCell="A40" zoomScale="120" zoomScaleNormal="120" zoomScaleSheetLayoutView="100" workbookViewId="0">
      <selection activeCell="G15" sqref="G15"/>
    </sheetView>
  </sheetViews>
  <sheetFormatPr defaultColWidth="12.85546875" defaultRowHeight="15" customHeight="1"/>
  <cols>
    <col min="1" max="2" width="1.85546875" style="109" customWidth="1"/>
    <col min="3" max="3" width="29.7109375" style="109" customWidth="1"/>
    <col min="4" max="4" width="7.5703125" style="109" customWidth="1"/>
    <col min="5" max="5" width="1" style="109" customWidth="1"/>
    <col min="6" max="6" width="15.140625" style="109" customWidth="1"/>
    <col min="7" max="7" width="1" style="109" customWidth="1"/>
    <col min="8" max="8" width="15.140625" style="109" customWidth="1"/>
    <col min="9" max="9" width="1" style="109" customWidth="1"/>
    <col min="10" max="10" width="15.140625" style="109" customWidth="1"/>
    <col min="11" max="11" width="1" style="109" customWidth="1"/>
    <col min="12" max="12" width="15.140625" style="109" customWidth="1"/>
    <col min="13" max="16384" width="12.85546875" style="109"/>
  </cols>
  <sheetData>
    <row r="1" spans="1:12" ht="21.75" customHeight="1">
      <c r="A1" s="1" t="s">
        <v>0</v>
      </c>
      <c r="B1" s="1"/>
      <c r="C1" s="18"/>
      <c r="D1" s="30"/>
      <c r="E1" s="30"/>
      <c r="F1" s="31"/>
      <c r="G1" s="62"/>
      <c r="H1" s="31"/>
      <c r="I1" s="30"/>
      <c r="J1" s="31"/>
      <c r="K1" s="62"/>
      <c r="L1" s="31"/>
    </row>
    <row r="2" spans="1:12" ht="21.75" customHeight="1">
      <c r="A2" s="1" t="s">
        <v>49</v>
      </c>
      <c r="B2" s="1"/>
      <c r="C2" s="18"/>
      <c r="D2" s="30"/>
      <c r="E2" s="30"/>
      <c r="F2" s="31"/>
      <c r="G2" s="62"/>
      <c r="H2" s="31"/>
      <c r="I2" s="30"/>
      <c r="J2" s="31"/>
      <c r="K2" s="62"/>
      <c r="L2" s="31"/>
    </row>
    <row r="3" spans="1:12" ht="21.75" customHeight="1">
      <c r="A3" s="6" t="s">
        <v>142</v>
      </c>
      <c r="B3" s="32"/>
      <c r="C3" s="33"/>
      <c r="D3" s="34"/>
      <c r="E3" s="34"/>
      <c r="F3" s="35"/>
      <c r="G3" s="65"/>
      <c r="H3" s="35"/>
      <c r="I3" s="34"/>
      <c r="J3" s="35"/>
      <c r="K3" s="65"/>
      <c r="L3" s="35"/>
    </row>
    <row r="4" spans="1:12" ht="21" customHeight="1">
      <c r="A4" s="1"/>
      <c r="B4" s="18"/>
      <c r="C4" s="18"/>
      <c r="D4" s="30"/>
      <c r="E4" s="30"/>
      <c r="F4" s="31"/>
      <c r="G4" s="62"/>
      <c r="H4" s="31"/>
      <c r="I4" s="30"/>
      <c r="J4" s="31"/>
      <c r="K4" s="62"/>
      <c r="L4" s="31"/>
    </row>
    <row r="5" spans="1:12" ht="21" customHeight="1">
      <c r="A5" s="1"/>
      <c r="B5" s="18"/>
      <c r="C5" s="18"/>
      <c r="D5" s="30"/>
      <c r="E5" s="30"/>
      <c r="F5" s="195" t="s">
        <v>2</v>
      </c>
      <c r="G5" s="196"/>
      <c r="H5" s="196"/>
      <c r="I5" s="77"/>
      <c r="J5" s="195" t="s">
        <v>3</v>
      </c>
      <c r="K5" s="196"/>
      <c r="L5" s="196"/>
    </row>
    <row r="6" spans="1:12" ht="21" customHeight="1">
      <c r="A6" s="1"/>
      <c r="B6" s="18"/>
      <c r="C6" s="18"/>
      <c r="D6" s="30"/>
      <c r="E6" s="30"/>
      <c r="F6" s="10" t="s">
        <v>4</v>
      </c>
      <c r="G6" s="11"/>
      <c r="H6" s="10" t="s">
        <v>4</v>
      </c>
      <c r="I6" s="77"/>
      <c r="J6" s="10" t="s">
        <v>4</v>
      </c>
      <c r="K6" s="11"/>
      <c r="L6" s="10" t="s">
        <v>4</v>
      </c>
    </row>
    <row r="7" spans="1:12" ht="21" customHeight="1">
      <c r="A7" s="1"/>
      <c r="B7" s="18"/>
      <c r="C7" s="18"/>
      <c r="E7" s="30"/>
      <c r="F7" s="159" t="s">
        <v>134</v>
      </c>
      <c r="G7" s="36"/>
      <c r="H7" s="159" t="s">
        <v>8</v>
      </c>
      <c r="I7" s="37"/>
      <c r="J7" s="159" t="s">
        <v>134</v>
      </c>
      <c r="K7" s="36"/>
      <c r="L7" s="159" t="s">
        <v>8</v>
      </c>
    </row>
    <row r="8" spans="1:12" ht="16.5" customHeight="1">
      <c r="A8" s="1"/>
      <c r="B8" s="18"/>
      <c r="C8" s="18"/>
      <c r="D8" s="12" t="s">
        <v>7</v>
      </c>
      <c r="E8" s="30"/>
      <c r="F8" s="154" t="s">
        <v>150</v>
      </c>
      <c r="G8" s="3"/>
      <c r="H8" s="154" t="s">
        <v>150</v>
      </c>
      <c r="I8" s="77"/>
      <c r="J8" s="154" t="s">
        <v>150</v>
      </c>
      <c r="K8" s="3"/>
      <c r="L8" s="154" t="s">
        <v>150</v>
      </c>
    </row>
    <row r="9" spans="1:12" ht="6" customHeight="1">
      <c r="A9" s="1"/>
      <c r="B9" s="18"/>
      <c r="C9" s="18"/>
      <c r="D9" s="151"/>
      <c r="E9" s="30"/>
      <c r="F9" s="41"/>
      <c r="G9" s="3"/>
      <c r="H9" s="167"/>
      <c r="I9" s="77"/>
      <c r="J9" s="41"/>
      <c r="K9" s="3"/>
      <c r="L9" s="167"/>
    </row>
    <row r="10" spans="1:12" ht="21" customHeight="1">
      <c r="A10" s="18" t="s">
        <v>171</v>
      </c>
      <c r="B10" s="18"/>
      <c r="C10" s="18"/>
      <c r="D10" s="30"/>
      <c r="E10" s="30"/>
      <c r="F10" s="41">
        <v>164908557</v>
      </c>
      <c r="G10" s="53"/>
      <c r="H10" s="128">
        <v>149261022</v>
      </c>
      <c r="I10" s="78"/>
      <c r="J10" s="41">
        <v>164908557</v>
      </c>
      <c r="K10" s="53"/>
      <c r="L10" s="128">
        <v>150764910</v>
      </c>
    </row>
    <row r="11" spans="1:12" ht="21" customHeight="1">
      <c r="A11" s="18" t="s">
        <v>50</v>
      </c>
      <c r="B11" s="18"/>
      <c r="C11" s="18"/>
      <c r="D11" s="30"/>
      <c r="E11" s="30"/>
      <c r="F11" s="39">
        <v>0</v>
      </c>
      <c r="G11" s="53"/>
      <c r="H11" s="129">
        <v>0</v>
      </c>
      <c r="I11" s="78"/>
      <c r="J11" s="39">
        <v>19830273</v>
      </c>
      <c r="K11" s="53"/>
      <c r="L11" s="129">
        <v>22342012</v>
      </c>
    </row>
    <row r="12" spans="1:12" ht="7.5" customHeight="1">
      <c r="A12" s="18"/>
      <c r="B12" s="18"/>
      <c r="C12" s="18"/>
      <c r="D12" s="38"/>
      <c r="E12" s="38"/>
      <c r="F12" s="41"/>
      <c r="G12" s="53"/>
      <c r="H12" s="128"/>
      <c r="I12" s="92"/>
      <c r="J12" s="41"/>
      <c r="K12" s="53"/>
      <c r="L12" s="128"/>
    </row>
    <row r="13" spans="1:12" ht="21" customHeight="1">
      <c r="A13" s="1" t="s">
        <v>51</v>
      </c>
      <c r="B13" s="18"/>
      <c r="C13" s="18"/>
      <c r="D13" s="30"/>
      <c r="E13" s="30"/>
      <c r="F13" s="39">
        <f>SUM(F10:F11)</f>
        <v>164908557</v>
      </c>
      <c r="G13" s="53"/>
      <c r="H13" s="129">
        <f>SUM(H10:H11)</f>
        <v>149261022</v>
      </c>
      <c r="I13" s="78"/>
      <c r="J13" s="39">
        <f>SUM(J10:J11)</f>
        <v>184738830</v>
      </c>
      <c r="K13" s="53"/>
      <c r="L13" s="129">
        <f>SUM(L10:L11)</f>
        <v>173106922</v>
      </c>
    </row>
    <row r="14" spans="1:12" ht="7.5" customHeight="1">
      <c r="A14" s="18"/>
      <c r="B14" s="18"/>
      <c r="C14" s="18"/>
      <c r="D14" s="38"/>
      <c r="E14" s="38"/>
      <c r="F14" s="79"/>
      <c r="G14" s="53"/>
      <c r="H14" s="124"/>
      <c r="I14" s="92"/>
      <c r="J14" s="79"/>
      <c r="K14" s="53"/>
      <c r="L14" s="124"/>
    </row>
    <row r="15" spans="1:12" ht="21" customHeight="1">
      <c r="A15" s="18" t="s">
        <v>52</v>
      </c>
      <c r="B15" s="18"/>
      <c r="C15" s="18"/>
      <c r="D15" s="30"/>
      <c r="E15" s="30"/>
      <c r="F15" s="41">
        <v>-110630603</v>
      </c>
      <c r="G15" s="53"/>
      <c r="H15" s="128">
        <v>-98724640</v>
      </c>
      <c r="I15" s="78"/>
      <c r="J15" s="41">
        <v>-146186422</v>
      </c>
      <c r="K15" s="53"/>
      <c r="L15" s="128">
        <v>-142865913</v>
      </c>
    </row>
    <row r="16" spans="1:12" ht="21" customHeight="1">
      <c r="A16" s="18" t="s">
        <v>53</v>
      </c>
      <c r="B16" s="18"/>
      <c r="C16" s="18"/>
      <c r="D16" s="30"/>
      <c r="E16" s="30"/>
      <c r="F16" s="39">
        <v>0</v>
      </c>
      <c r="G16" s="53"/>
      <c r="H16" s="129">
        <v>0</v>
      </c>
      <c r="I16" s="78"/>
      <c r="J16" s="39">
        <v>-9025549</v>
      </c>
      <c r="K16" s="53"/>
      <c r="L16" s="129">
        <v>-9416000</v>
      </c>
    </row>
    <row r="17" spans="1:12" ht="7.5" customHeight="1">
      <c r="A17" s="18"/>
      <c r="B17" s="18"/>
      <c r="C17" s="18"/>
      <c r="D17" s="38"/>
      <c r="E17" s="38"/>
      <c r="F17" s="79"/>
      <c r="G17" s="53"/>
      <c r="H17" s="124"/>
      <c r="I17" s="92"/>
      <c r="J17" s="79"/>
      <c r="K17" s="53"/>
      <c r="L17" s="124"/>
    </row>
    <row r="18" spans="1:12" ht="21" customHeight="1">
      <c r="A18" s="1" t="s">
        <v>54</v>
      </c>
      <c r="B18" s="18"/>
      <c r="C18" s="18"/>
      <c r="D18" s="30"/>
      <c r="E18" s="30"/>
      <c r="F18" s="39">
        <f>SUM(F15:F16)</f>
        <v>-110630603</v>
      </c>
      <c r="G18" s="53"/>
      <c r="H18" s="129">
        <f>SUM(H15:H16)</f>
        <v>-98724640</v>
      </c>
      <c r="I18" s="78"/>
      <c r="J18" s="39">
        <f>SUM(J15:J16)</f>
        <v>-155211971</v>
      </c>
      <c r="K18" s="53"/>
      <c r="L18" s="129">
        <f>SUM(L15:L16)</f>
        <v>-152281913</v>
      </c>
    </row>
    <row r="19" spans="1:12" ht="7.5" customHeight="1">
      <c r="A19" s="18"/>
      <c r="B19" s="18"/>
      <c r="C19" s="18"/>
      <c r="D19" s="38"/>
      <c r="E19" s="38"/>
      <c r="F19" s="41"/>
      <c r="G19" s="53"/>
      <c r="H19" s="128"/>
      <c r="I19" s="92"/>
      <c r="J19" s="41"/>
      <c r="K19" s="53"/>
      <c r="L19" s="128"/>
    </row>
    <row r="20" spans="1:12" ht="21" customHeight="1">
      <c r="A20" s="1" t="s">
        <v>55</v>
      </c>
      <c r="B20" s="1"/>
      <c r="C20" s="18"/>
      <c r="D20" s="30"/>
      <c r="E20" s="30"/>
      <c r="F20" s="41">
        <f>SUM(F13,F18)</f>
        <v>54277954</v>
      </c>
      <c r="G20" s="53"/>
      <c r="H20" s="128">
        <f>SUM(H13,H18)</f>
        <v>50536382</v>
      </c>
      <c r="I20" s="78"/>
      <c r="J20" s="41">
        <f>SUM(J13,J18)</f>
        <v>29526859</v>
      </c>
      <c r="K20" s="53"/>
      <c r="L20" s="128">
        <f>SUM(L13,L18)</f>
        <v>20825009</v>
      </c>
    </row>
    <row r="21" spans="1:12" ht="21" customHeight="1">
      <c r="A21" s="18" t="s">
        <v>56</v>
      </c>
      <c r="B21" s="18"/>
      <c r="C21" s="18"/>
      <c r="D21" s="30"/>
      <c r="E21" s="30"/>
      <c r="F21" s="39">
        <v>1547304</v>
      </c>
      <c r="G21" s="53"/>
      <c r="H21" s="129">
        <v>3985398</v>
      </c>
      <c r="I21" s="78"/>
      <c r="J21" s="39">
        <v>8610587</v>
      </c>
      <c r="K21" s="53"/>
      <c r="L21" s="129">
        <v>11669532</v>
      </c>
    </row>
    <row r="22" spans="1:12" ht="7.5" customHeight="1">
      <c r="A22" s="18"/>
      <c r="B22" s="18"/>
      <c r="C22" s="18"/>
      <c r="D22" s="38"/>
      <c r="E22" s="38"/>
      <c r="F22" s="41"/>
      <c r="G22" s="53"/>
      <c r="H22" s="128"/>
      <c r="I22" s="92"/>
      <c r="J22" s="41"/>
      <c r="K22" s="53"/>
      <c r="L22" s="128"/>
    </row>
    <row r="23" spans="1:12" ht="21" customHeight="1">
      <c r="A23" s="1" t="s">
        <v>57</v>
      </c>
      <c r="B23" s="18"/>
      <c r="C23" s="18"/>
      <c r="D23" s="30"/>
      <c r="E23" s="30"/>
      <c r="F23" s="41">
        <f>SUM(F21,F20)</f>
        <v>55825258</v>
      </c>
      <c r="G23" s="53"/>
      <c r="H23" s="128">
        <f>SUM(H21,H20)</f>
        <v>54521780</v>
      </c>
      <c r="I23" s="78"/>
      <c r="J23" s="41">
        <f>SUM(J21,J20)</f>
        <v>38137446</v>
      </c>
      <c r="K23" s="53"/>
      <c r="L23" s="128">
        <f>SUM(L21,L20)</f>
        <v>32494541</v>
      </c>
    </row>
    <row r="24" spans="1:12" ht="7.5" customHeight="1">
      <c r="A24" s="18"/>
      <c r="B24" s="18"/>
      <c r="C24" s="18"/>
      <c r="D24" s="38"/>
      <c r="E24" s="38"/>
      <c r="F24" s="79"/>
      <c r="G24" s="53"/>
      <c r="H24" s="124"/>
      <c r="I24" s="92"/>
      <c r="J24" s="79"/>
      <c r="K24" s="53"/>
      <c r="L24" s="124"/>
    </row>
    <row r="25" spans="1:12" ht="21" customHeight="1">
      <c r="A25" s="18" t="s">
        <v>58</v>
      </c>
      <c r="B25" s="18"/>
      <c r="C25" s="18"/>
      <c r="D25" s="30"/>
      <c r="E25" s="30"/>
      <c r="F25" s="41">
        <v>-1118401</v>
      </c>
      <c r="G25" s="53"/>
      <c r="H25" s="128">
        <v>-1894179</v>
      </c>
      <c r="I25" s="78"/>
      <c r="J25" s="41">
        <v>-1118401</v>
      </c>
      <c r="K25" s="53"/>
      <c r="L25" s="128">
        <v>-1894179</v>
      </c>
    </row>
    <row r="26" spans="1:12" ht="21" customHeight="1">
      <c r="A26" s="18" t="s">
        <v>59</v>
      </c>
      <c r="B26" s="18"/>
      <c r="C26" s="18"/>
      <c r="D26" s="30"/>
      <c r="E26" s="30"/>
      <c r="F26" s="93">
        <v>-33757870</v>
      </c>
      <c r="G26" s="53"/>
      <c r="H26" s="129">
        <v>-34383020</v>
      </c>
      <c r="I26" s="78"/>
      <c r="J26" s="39">
        <v>-22260233</v>
      </c>
      <c r="K26" s="53"/>
      <c r="L26" s="129">
        <v>-23004877</v>
      </c>
    </row>
    <row r="27" spans="1:12" ht="7.5" customHeight="1">
      <c r="A27" s="18"/>
      <c r="B27" s="18"/>
      <c r="C27" s="18"/>
      <c r="D27" s="38"/>
      <c r="E27" s="38"/>
      <c r="F27" s="41"/>
      <c r="G27" s="53"/>
      <c r="H27" s="128"/>
      <c r="I27" s="92"/>
      <c r="J27" s="41"/>
      <c r="K27" s="53"/>
      <c r="L27" s="128"/>
    </row>
    <row r="28" spans="1:12" s="193" customFormat="1" ht="19.7" customHeight="1">
      <c r="A28" s="1" t="s">
        <v>182</v>
      </c>
      <c r="B28" s="18"/>
      <c r="C28" s="18"/>
      <c r="D28" s="38"/>
      <c r="E28" s="38"/>
      <c r="F28" s="93">
        <f>F26+F25</f>
        <v>-34876271</v>
      </c>
      <c r="G28" s="53"/>
      <c r="H28" s="133">
        <f>H25+H26</f>
        <v>-36277199</v>
      </c>
      <c r="I28" s="92"/>
      <c r="J28" s="93">
        <f>J26+J25</f>
        <v>-23378634</v>
      </c>
      <c r="K28" s="53"/>
      <c r="L28" s="133">
        <f>L25+L26</f>
        <v>-24899056</v>
      </c>
    </row>
    <row r="29" spans="1:12" s="193" customFormat="1" ht="7.7" customHeight="1">
      <c r="A29" s="1"/>
      <c r="B29" s="18"/>
      <c r="C29" s="18"/>
      <c r="D29" s="38"/>
      <c r="E29" s="38"/>
      <c r="F29" s="85"/>
      <c r="G29" s="53"/>
      <c r="H29" s="72"/>
      <c r="I29" s="92"/>
      <c r="J29" s="85"/>
      <c r="K29" s="53"/>
      <c r="L29" s="72"/>
    </row>
    <row r="30" spans="1:12" ht="21" customHeight="1">
      <c r="A30" s="1" t="s">
        <v>60</v>
      </c>
      <c r="B30" s="18"/>
      <c r="C30" s="18"/>
      <c r="D30" s="30"/>
      <c r="E30" s="30"/>
      <c r="F30" s="41">
        <f>SUM(F23,F28)</f>
        <v>20948987</v>
      </c>
      <c r="G30" s="53"/>
      <c r="H30" s="128">
        <f>SUM(H23,H28)</f>
        <v>18244581</v>
      </c>
      <c r="I30" s="78"/>
      <c r="J30" s="41">
        <f>SUM(J23,J28)</f>
        <v>14758812</v>
      </c>
      <c r="K30" s="53"/>
      <c r="L30" s="128">
        <f>SUM(L23,L28)</f>
        <v>7595485</v>
      </c>
    </row>
    <row r="31" spans="1:12" ht="21" customHeight="1">
      <c r="A31" s="18" t="s">
        <v>61</v>
      </c>
      <c r="B31" s="18"/>
      <c r="C31" s="18"/>
      <c r="D31" s="30"/>
      <c r="E31" s="30"/>
      <c r="F31" s="39">
        <v>-1433843</v>
      </c>
      <c r="G31" s="53"/>
      <c r="H31" s="129">
        <v>-853471</v>
      </c>
      <c r="I31" s="78"/>
      <c r="J31" s="39">
        <v>-563767</v>
      </c>
      <c r="K31" s="53"/>
      <c r="L31" s="129">
        <v>-533249</v>
      </c>
    </row>
    <row r="32" spans="1:12" ht="7.5" customHeight="1">
      <c r="A32" s="18"/>
      <c r="B32" s="18"/>
      <c r="C32" s="18"/>
      <c r="D32" s="30"/>
      <c r="E32" s="30"/>
      <c r="F32" s="79"/>
      <c r="G32" s="53"/>
      <c r="H32" s="124"/>
      <c r="I32" s="78"/>
      <c r="J32" s="79"/>
      <c r="K32" s="53"/>
      <c r="L32" s="124"/>
    </row>
    <row r="33" spans="1:12" ht="21" customHeight="1">
      <c r="A33" s="1" t="s">
        <v>62</v>
      </c>
      <c r="B33" s="1"/>
      <c r="C33" s="18"/>
      <c r="D33" s="30"/>
      <c r="E33" s="30"/>
      <c r="F33" s="41">
        <f>SUM(F30:F31)</f>
        <v>19515144</v>
      </c>
      <c r="G33" s="53"/>
      <c r="H33" s="128">
        <f>SUM(H30:H31)</f>
        <v>17391110</v>
      </c>
      <c r="I33" s="78"/>
      <c r="J33" s="41">
        <f>SUM(J30:J31)</f>
        <v>14195045</v>
      </c>
      <c r="K33" s="53"/>
      <c r="L33" s="128">
        <f>SUM(L30:L31)</f>
        <v>7062236</v>
      </c>
    </row>
    <row r="34" spans="1:12" ht="21" customHeight="1">
      <c r="A34" s="18" t="s">
        <v>181</v>
      </c>
      <c r="B34" s="1"/>
      <c r="C34" s="18"/>
      <c r="D34" s="30">
        <v>19</v>
      </c>
      <c r="E34" s="30"/>
      <c r="F34" s="39">
        <v>-4612309</v>
      </c>
      <c r="G34" s="53"/>
      <c r="H34" s="129">
        <v>-4947591</v>
      </c>
      <c r="I34" s="78"/>
      <c r="J34" s="39">
        <v>-3464358</v>
      </c>
      <c r="K34" s="53"/>
      <c r="L34" s="129">
        <v>-2409338</v>
      </c>
    </row>
    <row r="35" spans="1:12" ht="7.5" customHeight="1">
      <c r="A35" s="18"/>
      <c r="B35" s="18"/>
      <c r="C35" s="18"/>
      <c r="D35" s="30"/>
      <c r="E35" s="30"/>
      <c r="F35" s="79"/>
      <c r="G35" s="53"/>
      <c r="H35" s="124"/>
      <c r="I35" s="78"/>
      <c r="J35" s="79"/>
      <c r="K35" s="53"/>
      <c r="L35" s="124"/>
    </row>
    <row r="36" spans="1:12" ht="21" customHeight="1">
      <c r="A36" s="1" t="s">
        <v>179</v>
      </c>
      <c r="B36" s="1"/>
      <c r="C36" s="18"/>
      <c r="D36" s="30"/>
      <c r="E36" s="30"/>
      <c r="F36" s="93">
        <f>SUM(F33:F34)</f>
        <v>14902835</v>
      </c>
      <c r="G36" s="53"/>
      <c r="H36" s="133">
        <f>SUM(H33:H34)</f>
        <v>12443519</v>
      </c>
      <c r="I36" s="78"/>
      <c r="J36" s="93">
        <f>SUM(J33:J34)</f>
        <v>10730687</v>
      </c>
      <c r="K36" s="53"/>
      <c r="L36" s="133">
        <f>SUM(L33:L34)</f>
        <v>4652898</v>
      </c>
    </row>
    <row r="37" spans="1:12" ht="15" customHeight="1">
      <c r="A37" s="18"/>
      <c r="B37" s="18"/>
      <c r="C37" s="18"/>
      <c r="D37" s="30"/>
      <c r="E37" s="30"/>
      <c r="F37" s="79"/>
      <c r="G37" s="53"/>
      <c r="H37" s="124"/>
      <c r="I37" s="78"/>
      <c r="J37" s="79"/>
      <c r="K37" s="53"/>
      <c r="L37" s="124"/>
    </row>
    <row r="38" spans="1:12" ht="21" customHeight="1">
      <c r="A38" s="1" t="s">
        <v>144</v>
      </c>
      <c r="B38" s="1"/>
      <c r="C38" s="1"/>
      <c r="D38" s="30"/>
      <c r="E38" s="30"/>
      <c r="F38" s="41"/>
      <c r="G38" s="53"/>
      <c r="H38" s="128"/>
      <c r="I38" s="78"/>
      <c r="J38" s="41"/>
      <c r="K38" s="53"/>
      <c r="L38" s="128"/>
    </row>
    <row r="39" spans="1:12" ht="21" customHeight="1">
      <c r="A39" s="1" t="s">
        <v>63</v>
      </c>
      <c r="B39" s="1"/>
      <c r="C39" s="1"/>
      <c r="D39" s="30"/>
      <c r="E39" s="30"/>
      <c r="F39" s="41"/>
      <c r="G39" s="53"/>
      <c r="H39" s="128"/>
      <c r="I39" s="78"/>
      <c r="J39" s="41"/>
      <c r="K39" s="53"/>
      <c r="L39" s="128"/>
    </row>
    <row r="40" spans="1:12" ht="21" customHeight="1">
      <c r="A40" s="1"/>
      <c r="B40" s="1" t="s">
        <v>64</v>
      </c>
      <c r="C40" s="1"/>
      <c r="D40" s="30"/>
      <c r="E40" s="30"/>
      <c r="F40" s="85"/>
      <c r="G40" s="53"/>
      <c r="H40" s="72"/>
      <c r="I40" s="78"/>
      <c r="J40" s="85"/>
      <c r="K40" s="53"/>
      <c r="L40" s="72"/>
    </row>
    <row r="41" spans="1:12" ht="21" customHeight="1">
      <c r="A41" s="18" t="s">
        <v>131</v>
      </c>
      <c r="B41" s="1"/>
      <c r="C41" s="1"/>
      <c r="D41" s="30"/>
      <c r="E41" s="30"/>
      <c r="F41" s="85"/>
      <c r="G41" s="53"/>
      <c r="H41" s="72"/>
      <c r="I41" s="78"/>
      <c r="J41" s="85"/>
      <c r="K41" s="53"/>
      <c r="L41" s="72"/>
    </row>
    <row r="42" spans="1:12" ht="21" customHeight="1">
      <c r="A42" s="18"/>
      <c r="B42" s="18" t="s">
        <v>132</v>
      </c>
      <c r="C42" s="1"/>
      <c r="D42" s="30"/>
      <c r="E42" s="30"/>
      <c r="F42" s="93">
        <v>0</v>
      </c>
      <c r="G42" s="53"/>
      <c r="H42" s="133">
        <v>4175279</v>
      </c>
      <c r="I42" s="78"/>
      <c r="J42" s="93">
        <v>0</v>
      </c>
      <c r="K42" s="53"/>
      <c r="L42" s="133">
        <v>4039913</v>
      </c>
    </row>
    <row r="43" spans="1:12" ht="18.75">
      <c r="A43" s="1" t="s">
        <v>144</v>
      </c>
      <c r="B43" s="18"/>
      <c r="C43" s="18"/>
      <c r="D43" s="38"/>
      <c r="E43" s="38"/>
      <c r="F43" s="85"/>
      <c r="G43" s="53"/>
      <c r="H43" s="72"/>
      <c r="I43" s="92"/>
      <c r="J43" s="85"/>
      <c r="K43" s="53"/>
      <c r="L43" s="72"/>
    </row>
    <row r="44" spans="1:12" ht="18.75">
      <c r="A44" s="1"/>
      <c r="B44" s="42" t="s">
        <v>65</v>
      </c>
      <c r="C44" s="18"/>
      <c r="D44" s="38"/>
      <c r="E44" s="38"/>
      <c r="F44" s="82">
        <f>SUM(F42)</f>
        <v>0</v>
      </c>
      <c r="G44" s="53"/>
      <c r="H44" s="127">
        <f>SUM(H42)</f>
        <v>4175279</v>
      </c>
      <c r="I44" s="78"/>
      <c r="J44" s="82">
        <f>SUM(J42)</f>
        <v>0</v>
      </c>
      <c r="K44" s="53"/>
      <c r="L44" s="127">
        <f>SUM(L42)</f>
        <v>4039913</v>
      </c>
    </row>
    <row r="45" spans="1:12" ht="7.5" customHeight="1">
      <c r="A45" s="18"/>
      <c r="B45" s="18"/>
      <c r="C45" s="18"/>
      <c r="D45" s="38"/>
      <c r="E45" s="38"/>
      <c r="F45" s="85"/>
      <c r="G45" s="53"/>
      <c r="H45" s="72"/>
      <c r="I45" s="92"/>
      <c r="J45" s="85"/>
      <c r="K45" s="53"/>
      <c r="L45" s="72"/>
    </row>
    <row r="46" spans="1:12" ht="21" customHeight="1" thickBot="1">
      <c r="A46" s="1" t="s">
        <v>69</v>
      </c>
      <c r="B46" s="18"/>
      <c r="C46" s="18"/>
      <c r="D46" s="30"/>
      <c r="E46" s="30"/>
      <c r="F46" s="95">
        <f>SUM(F36,F44)</f>
        <v>14902835</v>
      </c>
      <c r="G46" s="53"/>
      <c r="H46" s="134">
        <f>SUM(H36,H44)</f>
        <v>16618798</v>
      </c>
      <c r="I46" s="78"/>
      <c r="J46" s="95">
        <f>SUM(J36,J44)</f>
        <v>10730687</v>
      </c>
      <c r="K46" s="53"/>
      <c r="L46" s="134">
        <f>SUM(L36,L44)</f>
        <v>8692811</v>
      </c>
    </row>
    <row r="47" spans="1:12" ht="15" customHeight="1" thickTop="1">
      <c r="A47" s="18"/>
      <c r="B47" s="18"/>
      <c r="C47" s="18"/>
      <c r="D47" s="30"/>
      <c r="E47" s="30"/>
      <c r="F47" s="41"/>
      <c r="G47" s="53"/>
      <c r="H47" s="128"/>
      <c r="I47" s="78"/>
      <c r="J47" s="41"/>
      <c r="K47" s="53"/>
      <c r="L47" s="128"/>
    </row>
    <row r="48" spans="1:12" ht="21" customHeight="1">
      <c r="A48" s="1" t="s">
        <v>111</v>
      </c>
      <c r="B48" s="18"/>
      <c r="C48" s="18"/>
      <c r="D48" s="30"/>
      <c r="E48" s="30"/>
      <c r="F48" s="79"/>
      <c r="G48" s="53"/>
      <c r="H48" s="124"/>
      <c r="I48" s="78"/>
      <c r="J48" s="79"/>
      <c r="K48" s="53"/>
      <c r="L48" s="124"/>
    </row>
    <row r="49" spans="1:12" ht="7.5" customHeight="1">
      <c r="A49" s="18"/>
      <c r="B49" s="18"/>
      <c r="C49" s="18"/>
      <c r="D49" s="30"/>
      <c r="E49" s="30"/>
      <c r="F49" s="79"/>
      <c r="G49" s="53"/>
      <c r="H49" s="124"/>
      <c r="I49" s="78"/>
      <c r="J49" s="79"/>
      <c r="K49" s="53"/>
      <c r="L49" s="124"/>
    </row>
    <row r="50" spans="1:12" ht="21" customHeight="1">
      <c r="A50" s="18" t="s">
        <v>145</v>
      </c>
      <c r="B50" s="18"/>
      <c r="C50" s="18"/>
      <c r="D50" s="30">
        <v>20</v>
      </c>
      <c r="E50" s="30"/>
      <c r="F50" s="185">
        <f>ROUND(F36/242134600,2)</f>
        <v>0.06</v>
      </c>
      <c r="G50" s="183"/>
      <c r="H50" s="182">
        <f>ROUNDDOWN(H36/242134600,2)</f>
        <v>0.05</v>
      </c>
      <c r="I50" s="184"/>
      <c r="J50" s="185">
        <f>ROUND(J36/242134600,2)</f>
        <v>0.04</v>
      </c>
      <c r="K50" s="183"/>
      <c r="L50" s="182">
        <f>ROUND(L36/242134600,2)</f>
        <v>0.02</v>
      </c>
    </row>
    <row r="51" spans="1:12" ht="21" customHeight="1">
      <c r="A51" s="18"/>
      <c r="B51" s="18"/>
      <c r="C51" s="18"/>
      <c r="D51" s="30"/>
      <c r="E51" s="30"/>
      <c r="F51" s="44"/>
      <c r="G51" s="62"/>
      <c r="H51" s="44"/>
      <c r="I51" s="30"/>
      <c r="J51" s="44"/>
      <c r="K51" s="62"/>
      <c r="L51" s="44"/>
    </row>
    <row r="52" spans="1:12" s="192" customFormat="1" ht="16.5" customHeight="1">
      <c r="A52" s="18"/>
      <c r="B52" s="18"/>
      <c r="C52" s="18"/>
      <c r="D52" s="30"/>
      <c r="E52" s="30"/>
      <c r="F52" s="44"/>
      <c r="G52" s="62"/>
      <c r="H52" s="44"/>
      <c r="I52" s="30"/>
      <c r="J52" s="44"/>
      <c r="K52" s="62"/>
      <c r="L52" s="44"/>
    </row>
    <row r="53" spans="1:12" ht="21.75" customHeight="1">
      <c r="A53" s="33" t="str">
        <f>'2-4'!A50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53" s="33"/>
      <c r="C53" s="33"/>
      <c r="D53" s="34"/>
      <c r="E53" s="34"/>
      <c r="F53" s="35"/>
      <c r="G53" s="65"/>
      <c r="H53" s="35"/>
      <c r="I53" s="34"/>
      <c r="J53" s="35"/>
      <c r="K53" s="65"/>
      <c r="L53" s="35"/>
    </row>
  </sheetData>
  <mergeCells count="2">
    <mergeCell ref="F5:H5"/>
    <mergeCell ref="J5:L5"/>
  </mergeCells>
  <pageMargins left="0.8" right="0.5" top="0.5" bottom="0.6" header="0.49" footer="0.4"/>
  <pageSetup paperSize="9" scale="85" firstPageNumber="6" orientation="portrait" useFirstPageNumber="1" horizontalDpi="1200" verticalDpi="1200" r:id="rId1"/>
  <headerFooter>
    <oddFooter>&amp;R&amp;"Browallia New,Regular"&amp;13&amp;P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topLeftCell="A7" zoomScaleNormal="100" zoomScaleSheetLayoutView="113" workbookViewId="0">
      <selection activeCell="S12" sqref="S12"/>
    </sheetView>
  </sheetViews>
  <sheetFormatPr defaultColWidth="12.85546875" defaultRowHeight="15" customHeight="1"/>
  <cols>
    <col min="1" max="2" width="1.85546875" style="109" customWidth="1"/>
    <col min="3" max="3" width="29.42578125" style="109" customWidth="1"/>
    <col min="4" max="4" width="7.85546875" style="109" customWidth="1"/>
    <col min="5" max="5" width="0.85546875" style="109" customWidth="1"/>
    <col min="6" max="6" width="10.85546875" style="109" customWidth="1"/>
    <col min="7" max="7" width="0.85546875" style="109" customWidth="1"/>
    <col min="8" max="8" width="10.5703125" style="109" customWidth="1"/>
    <col min="9" max="9" width="0.85546875" style="109" customWidth="1"/>
    <col min="10" max="10" width="17.42578125" style="109" customWidth="1"/>
    <col min="11" max="11" width="0.85546875" style="109" customWidth="1"/>
    <col min="12" max="12" width="17.42578125" style="109" customWidth="1"/>
    <col min="13" max="13" width="0.85546875" style="109" customWidth="1"/>
    <col min="14" max="14" width="12.42578125" style="109" customWidth="1"/>
    <col min="15" max="15" width="0.85546875" style="109" customWidth="1"/>
    <col min="16" max="16" width="15.140625" style="109" customWidth="1"/>
    <col min="17" max="16384" width="12.85546875" style="109"/>
  </cols>
  <sheetData>
    <row r="1" spans="1:16" ht="21.75" customHeight="1">
      <c r="A1" s="1" t="s">
        <v>0</v>
      </c>
      <c r="B1" s="45"/>
      <c r="C1" s="46"/>
      <c r="D1" s="46"/>
      <c r="E1" s="46"/>
      <c r="F1" s="47"/>
      <c r="G1" s="46"/>
      <c r="H1" s="47"/>
      <c r="I1" s="46"/>
      <c r="J1" s="47"/>
      <c r="K1" s="46"/>
      <c r="L1" s="47"/>
      <c r="M1" s="47"/>
      <c r="N1" s="47"/>
      <c r="O1" s="46"/>
      <c r="P1" s="47"/>
    </row>
    <row r="2" spans="1:16" ht="21.75" customHeight="1">
      <c r="A2" s="45" t="s">
        <v>66</v>
      </c>
      <c r="B2" s="45"/>
      <c r="C2" s="46"/>
      <c r="D2" s="46"/>
      <c r="E2" s="46"/>
      <c r="F2" s="47"/>
      <c r="G2" s="46"/>
      <c r="H2" s="47"/>
      <c r="I2" s="46"/>
      <c r="J2" s="47"/>
      <c r="K2" s="46"/>
      <c r="L2" s="47"/>
      <c r="M2" s="47"/>
      <c r="N2" s="47"/>
      <c r="O2" s="46"/>
      <c r="P2" s="47"/>
    </row>
    <row r="3" spans="1:16" ht="21.75" customHeight="1">
      <c r="A3" s="32" t="str">
        <f>'6 (6M)'!A3</f>
        <v>สำหรับงวดหกเดือนสิ้นสุดวันที่ 30 มิถุนายน พ.ศ. 2566</v>
      </c>
      <c r="B3" s="48"/>
      <c r="C3" s="48"/>
      <c r="D3" s="48"/>
      <c r="E3" s="48"/>
      <c r="F3" s="49"/>
      <c r="G3" s="48"/>
      <c r="H3" s="49"/>
      <c r="I3" s="48"/>
      <c r="J3" s="49"/>
      <c r="K3" s="48"/>
      <c r="L3" s="49"/>
      <c r="M3" s="49"/>
      <c r="N3" s="49"/>
      <c r="O3" s="48"/>
      <c r="P3" s="49"/>
    </row>
    <row r="4" spans="1:16" ht="21.6" customHeight="1">
      <c r="A4" s="46"/>
      <c r="B4" s="46"/>
      <c r="C4" s="46"/>
      <c r="D4" s="46"/>
      <c r="E4" s="46"/>
      <c r="F4" s="18"/>
      <c r="G4" s="46"/>
      <c r="H4" s="18"/>
      <c r="I4" s="18"/>
      <c r="J4" s="18"/>
      <c r="K4" s="18"/>
      <c r="L4" s="18"/>
      <c r="M4" s="18"/>
      <c r="N4" s="18"/>
      <c r="O4" s="18"/>
      <c r="P4" s="18"/>
    </row>
    <row r="5" spans="1:16" ht="21.6" customHeight="1">
      <c r="A5" s="46"/>
      <c r="B5" s="46"/>
      <c r="C5" s="46"/>
      <c r="D5" s="46"/>
      <c r="E5" s="46"/>
      <c r="F5" s="200" t="s">
        <v>2</v>
      </c>
      <c r="G5" s="200"/>
      <c r="H5" s="200"/>
      <c r="I5" s="200"/>
      <c r="J5" s="200"/>
      <c r="K5" s="200"/>
      <c r="L5" s="200"/>
      <c r="M5" s="200"/>
      <c r="N5" s="200"/>
      <c r="O5" s="200"/>
      <c r="P5" s="50" t="s">
        <v>4</v>
      </c>
    </row>
    <row r="6" spans="1:16" ht="21.6" customHeight="1">
      <c r="A6" s="46"/>
      <c r="B6" s="46"/>
      <c r="C6" s="46"/>
      <c r="D6" s="46"/>
      <c r="E6" s="51"/>
      <c r="F6" s="51"/>
      <c r="G6" s="51"/>
      <c r="H6" s="51"/>
      <c r="I6" s="51"/>
      <c r="J6" s="51"/>
      <c r="K6" s="51"/>
      <c r="L6" s="199" t="s">
        <v>67</v>
      </c>
      <c r="M6" s="196"/>
      <c r="N6" s="196"/>
      <c r="O6" s="51"/>
      <c r="P6" s="51"/>
    </row>
    <row r="7" spans="1:16" ht="21.6" customHeight="1">
      <c r="A7" s="46"/>
      <c r="B7" s="30"/>
      <c r="C7" s="45"/>
      <c r="D7" s="45"/>
      <c r="E7" s="1"/>
      <c r="F7" s="36" t="s">
        <v>126</v>
      </c>
      <c r="G7" s="1"/>
      <c r="H7" s="52" t="s">
        <v>128</v>
      </c>
      <c r="I7" s="36"/>
      <c r="J7" s="52" t="s">
        <v>107</v>
      </c>
      <c r="K7" s="36"/>
      <c r="L7" s="36" t="s">
        <v>68</v>
      </c>
      <c r="M7" s="1"/>
      <c r="N7" s="1"/>
      <c r="O7" s="36"/>
      <c r="P7" s="36"/>
    </row>
    <row r="8" spans="1:16" ht="21.6" customHeight="1">
      <c r="A8" s="46"/>
      <c r="B8" s="30"/>
      <c r="C8" s="45"/>
      <c r="D8" s="151"/>
      <c r="E8" s="18"/>
      <c r="F8" s="75" t="s">
        <v>125</v>
      </c>
      <c r="G8" s="18"/>
      <c r="H8" s="160" t="s">
        <v>127</v>
      </c>
      <c r="I8" s="18"/>
      <c r="J8" s="160" t="s">
        <v>108</v>
      </c>
      <c r="K8" s="18"/>
      <c r="L8" s="161" t="s">
        <v>109</v>
      </c>
      <c r="M8" s="36"/>
      <c r="N8" s="75" t="s">
        <v>46</v>
      </c>
      <c r="O8" s="162"/>
      <c r="P8" s="75" t="s">
        <v>47</v>
      </c>
    </row>
    <row r="9" spans="1:16" ht="21.6" customHeight="1">
      <c r="A9" s="46"/>
      <c r="B9" s="46"/>
      <c r="C9" s="46"/>
      <c r="D9" s="46"/>
      <c r="E9" s="46"/>
      <c r="F9" s="163" t="s">
        <v>150</v>
      </c>
      <c r="G9" s="46"/>
      <c r="H9" s="163" t="s">
        <v>150</v>
      </c>
      <c r="I9" s="18"/>
      <c r="J9" s="163" t="s">
        <v>150</v>
      </c>
      <c r="K9" s="18"/>
      <c r="L9" s="163" t="s">
        <v>150</v>
      </c>
      <c r="M9" s="18"/>
      <c r="N9" s="163" t="s">
        <v>150</v>
      </c>
      <c r="O9" s="18"/>
      <c r="P9" s="163" t="s">
        <v>150</v>
      </c>
    </row>
    <row r="10" spans="1:16" ht="5.45" customHeight="1">
      <c r="A10" s="46"/>
      <c r="B10" s="46"/>
      <c r="C10" s="46"/>
      <c r="D10" s="46"/>
      <c r="E10" s="46"/>
      <c r="F10" s="75"/>
      <c r="G10" s="46"/>
      <c r="H10" s="75"/>
      <c r="I10" s="18"/>
      <c r="J10" s="75"/>
      <c r="K10" s="18"/>
      <c r="L10" s="75"/>
      <c r="M10" s="18"/>
      <c r="N10" s="75"/>
      <c r="O10" s="18"/>
      <c r="P10" s="75"/>
    </row>
    <row r="11" spans="1:16" ht="21.6" customHeight="1">
      <c r="A11" s="1" t="s">
        <v>70</v>
      </c>
      <c r="B11" s="38"/>
      <c r="C11" s="45"/>
      <c r="D11" s="45"/>
      <c r="E11" s="19"/>
      <c r="F11" s="128">
        <v>242134600</v>
      </c>
      <c r="G11" s="19"/>
      <c r="H11" s="128">
        <v>139913762</v>
      </c>
      <c r="I11" s="19"/>
      <c r="J11" s="128">
        <v>167694335</v>
      </c>
      <c r="K11" s="19"/>
      <c r="L11" s="128">
        <v>18814074</v>
      </c>
      <c r="M11" s="19"/>
      <c r="N11" s="128">
        <v>45337256</v>
      </c>
      <c r="O11" s="19"/>
      <c r="P11" s="128">
        <f>SUM(F11:O11)</f>
        <v>613894027</v>
      </c>
    </row>
    <row r="12" spans="1:16" ht="21.6" customHeight="1">
      <c r="A12" s="18" t="s">
        <v>117</v>
      </c>
      <c r="B12" s="38"/>
      <c r="C12" s="45"/>
      <c r="D12" s="54"/>
      <c r="E12" s="19"/>
      <c r="F12" s="72">
        <v>0</v>
      </c>
      <c r="G12" s="19"/>
      <c r="H12" s="72">
        <v>0</v>
      </c>
      <c r="I12" s="19"/>
      <c r="J12" s="72">
        <v>0</v>
      </c>
      <c r="K12" s="19"/>
      <c r="L12" s="72">
        <v>0</v>
      </c>
      <c r="M12" s="19"/>
      <c r="N12" s="72">
        <v>-12106730</v>
      </c>
      <c r="O12" s="19"/>
      <c r="P12" s="72">
        <f>SUM(F12:O12)</f>
        <v>-12106730</v>
      </c>
    </row>
    <row r="13" spans="1:16" ht="21.6" customHeight="1">
      <c r="A13" s="46" t="s">
        <v>69</v>
      </c>
      <c r="B13" s="30"/>
      <c r="C13" s="46"/>
      <c r="D13" s="46"/>
      <c r="E13" s="53"/>
      <c r="F13" s="127">
        <v>0</v>
      </c>
      <c r="G13" s="53"/>
      <c r="H13" s="127">
        <v>0</v>
      </c>
      <c r="I13" s="19"/>
      <c r="J13" s="127">
        <v>0</v>
      </c>
      <c r="K13" s="19"/>
      <c r="L13" s="129">
        <v>0</v>
      </c>
      <c r="M13" s="19"/>
      <c r="N13" s="129">
        <v>16618798</v>
      </c>
      <c r="O13" s="19"/>
      <c r="P13" s="129">
        <f>SUM(F13:O13)</f>
        <v>16618798</v>
      </c>
    </row>
    <row r="14" spans="1:16" ht="7.5" customHeight="1">
      <c r="A14" s="46"/>
      <c r="B14" s="30"/>
      <c r="C14" s="46"/>
      <c r="D14" s="46"/>
      <c r="E14" s="19"/>
      <c r="F14" s="131"/>
      <c r="G14" s="19"/>
      <c r="H14" s="124"/>
      <c r="I14" s="19"/>
      <c r="J14" s="124"/>
      <c r="K14" s="19"/>
      <c r="L14" s="124"/>
      <c r="M14" s="19"/>
      <c r="N14" s="128"/>
      <c r="O14" s="19"/>
      <c r="P14" s="128"/>
    </row>
    <row r="15" spans="1:16" ht="21.6" customHeight="1" thickBot="1">
      <c r="A15" s="45" t="s">
        <v>116</v>
      </c>
      <c r="B15" s="45"/>
      <c r="C15" s="46"/>
      <c r="D15" s="46"/>
      <c r="E15" s="19"/>
      <c r="F15" s="147">
        <f>SUM(F11:F14)</f>
        <v>242134600</v>
      </c>
      <c r="G15" s="19"/>
      <c r="H15" s="147">
        <f>SUM(H11:H14)</f>
        <v>139913762</v>
      </c>
      <c r="I15" s="19"/>
      <c r="J15" s="147">
        <f>SUM(J11:J14)</f>
        <v>167694335</v>
      </c>
      <c r="K15" s="19"/>
      <c r="L15" s="147">
        <f>SUM(L11:L14)</f>
        <v>18814074</v>
      </c>
      <c r="M15" s="19"/>
      <c r="N15" s="148">
        <f>SUM(N11:N14)</f>
        <v>49849324</v>
      </c>
      <c r="O15" s="19"/>
      <c r="P15" s="148">
        <f>SUM(P11:P14)</f>
        <v>618406095</v>
      </c>
    </row>
    <row r="16" spans="1:16" ht="21.6" customHeight="1" thickTop="1">
      <c r="A16" s="45"/>
      <c r="B16" s="45"/>
      <c r="C16" s="46"/>
      <c r="D16" s="46"/>
      <c r="E16" s="46"/>
      <c r="F16" s="18"/>
      <c r="G16" s="46"/>
      <c r="H16" s="18"/>
      <c r="I16" s="18"/>
      <c r="J16" s="18"/>
      <c r="K16" s="18"/>
      <c r="L16" s="18"/>
      <c r="M16" s="18"/>
      <c r="N16" s="18"/>
      <c r="O16" s="18"/>
      <c r="P16" s="73"/>
    </row>
    <row r="17" spans="1:16" ht="21.6" customHeight="1">
      <c r="A17" s="1" t="s">
        <v>140</v>
      </c>
      <c r="B17" s="38"/>
      <c r="C17" s="45"/>
      <c r="D17" s="45"/>
      <c r="E17" s="19"/>
      <c r="F17" s="41">
        <v>242134600</v>
      </c>
      <c r="G17" s="19"/>
      <c r="H17" s="41">
        <v>139913762</v>
      </c>
      <c r="I17" s="19"/>
      <c r="J17" s="41">
        <v>167694335</v>
      </c>
      <c r="K17" s="19"/>
      <c r="L17" s="41">
        <v>19289553</v>
      </c>
      <c r="M17" s="19"/>
      <c r="N17" s="41">
        <v>34272794</v>
      </c>
      <c r="O17" s="19"/>
      <c r="P17" s="41">
        <f>SUM(F17:O17)</f>
        <v>603305044</v>
      </c>
    </row>
    <row r="18" spans="1:16" ht="21.6" customHeight="1">
      <c r="A18" s="46" t="s">
        <v>69</v>
      </c>
      <c r="B18" s="30"/>
      <c r="C18" s="46"/>
      <c r="D18" s="46"/>
      <c r="E18" s="53"/>
      <c r="F18" s="82">
        <v>0</v>
      </c>
      <c r="G18" s="53"/>
      <c r="H18" s="82">
        <v>0</v>
      </c>
      <c r="I18" s="19"/>
      <c r="J18" s="82">
        <v>0</v>
      </c>
      <c r="K18" s="19"/>
      <c r="L18" s="39">
        <v>0</v>
      </c>
      <c r="M18" s="19"/>
      <c r="N18" s="39">
        <v>14902835</v>
      </c>
      <c r="O18" s="19"/>
      <c r="P18" s="39">
        <f>SUM(F18:O18)</f>
        <v>14902835</v>
      </c>
    </row>
    <row r="19" spans="1:16" ht="7.5" customHeight="1">
      <c r="A19" s="46"/>
      <c r="B19" s="30"/>
      <c r="C19" s="46"/>
      <c r="D19" s="46"/>
      <c r="E19" s="19"/>
      <c r="F19" s="83"/>
      <c r="G19" s="19"/>
      <c r="H19" s="79"/>
      <c r="I19" s="19"/>
      <c r="J19" s="79"/>
      <c r="K19" s="19"/>
      <c r="L19" s="79"/>
      <c r="M19" s="19"/>
      <c r="N19" s="41"/>
      <c r="O19" s="19"/>
      <c r="P19" s="41"/>
    </row>
    <row r="20" spans="1:16" ht="21.6" customHeight="1" thickBot="1">
      <c r="A20" s="45" t="s">
        <v>141</v>
      </c>
      <c r="B20" s="45"/>
      <c r="C20" s="46"/>
      <c r="D20" s="46"/>
      <c r="E20" s="19"/>
      <c r="F20" s="89">
        <f>SUM(F17:F19)</f>
        <v>242134600</v>
      </c>
      <c r="G20" s="19"/>
      <c r="H20" s="89">
        <f>SUM(H17:H19)</f>
        <v>139913762</v>
      </c>
      <c r="I20" s="19"/>
      <c r="J20" s="89">
        <f>SUM(J17:J19)</f>
        <v>167694335</v>
      </c>
      <c r="K20" s="19"/>
      <c r="L20" s="89">
        <f>SUM(L17:L19)</f>
        <v>19289553</v>
      </c>
      <c r="M20" s="19"/>
      <c r="N20" s="90">
        <f>SUM(N17:N19)</f>
        <v>49175629</v>
      </c>
      <c r="O20" s="19"/>
      <c r="P20" s="90">
        <f>SUM(P17:P19)</f>
        <v>618207879</v>
      </c>
    </row>
    <row r="21" spans="1:16" ht="21.6" customHeight="1" thickTop="1">
      <c r="A21" s="45"/>
      <c r="B21" s="45"/>
      <c r="C21" s="46"/>
      <c r="D21" s="46"/>
      <c r="E21" s="46"/>
      <c r="F21" s="18"/>
      <c r="G21" s="46"/>
      <c r="H21" s="18"/>
      <c r="I21" s="18"/>
      <c r="J21" s="18"/>
      <c r="K21" s="18"/>
      <c r="L21" s="18"/>
      <c r="M21" s="18"/>
      <c r="N21" s="18"/>
      <c r="O21" s="18"/>
      <c r="P21" s="73"/>
    </row>
    <row r="22" spans="1:16" ht="21.6" customHeight="1">
      <c r="A22" s="45"/>
      <c r="B22" s="45"/>
      <c r="C22" s="46"/>
      <c r="D22" s="46"/>
      <c r="E22" s="46"/>
      <c r="F22" s="18"/>
      <c r="G22" s="46"/>
      <c r="H22" s="18"/>
      <c r="I22" s="18"/>
      <c r="J22" s="18"/>
      <c r="K22" s="18"/>
      <c r="L22" s="18"/>
      <c r="M22" s="18"/>
      <c r="N22" s="18"/>
      <c r="O22" s="18"/>
      <c r="P22" s="73"/>
    </row>
    <row r="23" spans="1:16" ht="21.6" customHeight="1">
      <c r="A23" s="45"/>
      <c r="B23" s="45"/>
      <c r="C23" s="46"/>
      <c r="D23" s="46"/>
      <c r="E23" s="46"/>
      <c r="F23" s="18"/>
      <c r="G23" s="46"/>
      <c r="H23" s="18"/>
      <c r="I23" s="18"/>
      <c r="J23" s="18"/>
      <c r="K23" s="18"/>
      <c r="L23" s="18"/>
      <c r="M23" s="18"/>
      <c r="N23" s="18"/>
      <c r="O23" s="18"/>
      <c r="P23" s="73"/>
    </row>
    <row r="24" spans="1:16" s="194" customFormat="1" ht="21.6" customHeight="1">
      <c r="A24" s="45"/>
      <c r="B24" s="45"/>
      <c r="C24" s="46"/>
      <c r="D24" s="46"/>
      <c r="E24" s="46"/>
      <c r="F24" s="18"/>
      <c r="G24" s="46"/>
      <c r="H24" s="18"/>
      <c r="I24" s="18"/>
      <c r="J24" s="18"/>
      <c r="K24" s="18"/>
      <c r="L24" s="18"/>
      <c r="M24" s="18"/>
      <c r="N24" s="18"/>
      <c r="O24" s="18"/>
      <c r="P24" s="73"/>
    </row>
    <row r="25" spans="1:16" ht="26.1" customHeight="1">
      <c r="A25" s="45"/>
      <c r="B25" s="45"/>
      <c r="C25" s="46"/>
      <c r="D25" s="46"/>
      <c r="E25" s="46"/>
      <c r="F25" s="18"/>
      <c r="G25" s="46"/>
      <c r="H25" s="18"/>
      <c r="I25" s="18"/>
      <c r="J25" s="18"/>
      <c r="K25" s="18"/>
      <c r="L25" s="18"/>
      <c r="M25" s="18"/>
      <c r="N25" s="18"/>
      <c r="O25" s="18"/>
      <c r="P25" s="73"/>
    </row>
    <row r="26" spans="1:16" ht="21.95" customHeight="1">
      <c r="A26" s="33" t="str">
        <f>'5 (3M)'!A54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26" s="48"/>
      <c r="C26" s="48"/>
      <c r="D26" s="48"/>
      <c r="E26" s="48"/>
      <c r="F26" s="49"/>
      <c r="G26" s="48"/>
      <c r="H26" s="49"/>
      <c r="I26" s="48"/>
      <c r="J26" s="49"/>
      <c r="K26" s="48"/>
      <c r="L26" s="49"/>
      <c r="M26" s="49"/>
      <c r="N26" s="49"/>
      <c r="O26" s="48"/>
      <c r="P26" s="49"/>
    </row>
  </sheetData>
  <mergeCells count="2">
    <mergeCell ref="L6:N6"/>
    <mergeCell ref="F5:O5"/>
  </mergeCells>
  <pageMargins left="0.8" right="0.8" top="0.5" bottom="0.6" header="0.49" footer="0.4"/>
  <pageSetup paperSize="9" firstPageNumber="7" orientation="landscape" useFirstPageNumber="1" horizontalDpi="1200" verticalDpi="1200" r:id="rId1"/>
  <headerFoot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7"/>
  <sheetViews>
    <sheetView topLeftCell="A15" zoomScaleNormal="100" zoomScaleSheetLayoutView="113" workbookViewId="0">
      <selection activeCell="C22" sqref="C22"/>
    </sheetView>
  </sheetViews>
  <sheetFormatPr defaultColWidth="12.85546875" defaultRowHeight="15" customHeight="1"/>
  <cols>
    <col min="1" max="2" width="1.42578125" style="109" customWidth="1"/>
    <col min="3" max="3" width="30.42578125" style="109" customWidth="1"/>
    <col min="4" max="4" width="7.85546875" style="109" customWidth="1"/>
    <col min="5" max="5" width="0.85546875" style="109" customWidth="1"/>
    <col min="6" max="6" width="11" style="109" customWidth="1"/>
    <col min="7" max="7" width="0.85546875" style="109" customWidth="1"/>
    <col min="8" max="8" width="10.42578125" style="109" customWidth="1"/>
    <col min="9" max="9" width="0.85546875" style="109" customWidth="1"/>
    <col min="10" max="10" width="17.85546875" style="109" customWidth="1"/>
    <col min="11" max="11" width="0.85546875" style="109" customWidth="1"/>
    <col min="12" max="12" width="17.42578125" style="109" customWidth="1"/>
    <col min="13" max="13" width="0.85546875" style="109" customWidth="1"/>
    <col min="14" max="14" width="12.140625" style="109" customWidth="1"/>
    <col min="15" max="15" width="0.85546875" style="109" customWidth="1"/>
    <col min="16" max="16" width="14.85546875" style="109" customWidth="1"/>
    <col min="17" max="16384" width="12.85546875" style="109"/>
  </cols>
  <sheetData>
    <row r="1" spans="1:16" ht="21.75" customHeight="1">
      <c r="A1" s="1" t="s">
        <v>0</v>
      </c>
      <c r="B1" s="45"/>
      <c r="C1" s="46"/>
      <c r="D1" s="46"/>
      <c r="E1" s="46"/>
      <c r="F1" s="47"/>
      <c r="G1" s="46"/>
      <c r="H1" s="47"/>
      <c r="I1" s="46"/>
      <c r="J1" s="47"/>
      <c r="K1" s="46"/>
      <c r="L1" s="47"/>
      <c r="M1" s="47"/>
      <c r="N1" s="47"/>
      <c r="O1" s="47"/>
      <c r="P1" s="47"/>
    </row>
    <row r="2" spans="1:16" ht="21.75" customHeight="1">
      <c r="A2" s="45" t="s">
        <v>121</v>
      </c>
      <c r="B2" s="45"/>
      <c r="C2" s="46"/>
      <c r="D2" s="46"/>
      <c r="E2" s="46"/>
      <c r="F2" s="47"/>
      <c r="G2" s="46"/>
      <c r="H2" s="47"/>
      <c r="I2" s="46"/>
      <c r="J2" s="47"/>
      <c r="K2" s="46"/>
      <c r="L2" s="47"/>
      <c r="M2" s="47"/>
      <c r="N2" s="47"/>
      <c r="O2" s="47"/>
      <c r="P2" s="47"/>
    </row>
    <row r="3" spans="1:16" ht="21.75" customHeight="1">
      <c r="A3" s="32" t="str">
        <f>'6 (6M)'!A3</f>
        <v>สำหรับงวดหกเดือนสิ้นสุดวันที่ 30 มิถุนายน พ.ศ. 2566</v>
      </c>
      <c r="B3" s="48"/>
      <c r="C3" s="48"/>
      <c r="D3" s="48"/>
      <c r="E3" s="48"/>
      <c r="F3" s="49"/>
      <c r="G3" s="48"/>
      <c r="H3" s="49"/>
      <c r="I3" s="48"/>
      <c r="J3" s="49"/>
      <c r="K3" s="48"/>
      <c r="L3" s="49"/>
      <c r="M3" s="49"/>
      <c r="N3" s="49"/>
      <c r="O3" s="76"/>
      <c r="P3" s="49"/>
    </row>
    <row r="4" spans="1:16" ht="18" customHeight="1">
      <c r="A4" s="46"/>
      <c r="B4" s="46"/>
      <c r="C4" s="46"/>
      <c r="D4" s="46"/>
      <c r="E4" s="46"/>
      <c r="F4" s="18"/>
      <c r="G4" s="46"/>
      <c r="H4" s="18"/>
      <c r="I4" s="18"/>
      <c r="J4" s="18"/>
      <c r="K4" s="18"/>
      <c r="L4" s="18"/>
      <c r="M4" s="18"/>
      <c r="N4" s="18"/>
      <c r="O4" s="18"/>
      <c r="P4" s="18"/>
    </row>
    <row r="5" spans="1:16" ht="21.75" customHeight="1">
      <c r="A5" s="46"/>
      <c r="B5" s="46"/>
      <c r="C5" s="46"/>
      <c r="D5" s="46"/>
      <c r="E5" s="46"/>
      <c r="F5" s="200" t="s">
        <v>3</v>
      </c>
      <c r="G5" s="200"/>
      <c r="H5" s="200"/>
      <c r="I5" s="200"/>
      <c r="J5" s="200"/>
      <c r="K5" s="200"/>
      <c r="L5" s="200"/>
      <c r="M5" s="200"/>
      <c r="N5" s="200"/>
      <c r="O5" s="200"/>
      <c r="P5" s="50" t="s">
        <v>4</v>
      </c>
    </row>
    <row r="6" spans="1:16" ht="21.75" customHeight="1">
      <c r="A6" s="46"/>
      <c r="B6" s="46"/>
      <c r="C6" s="46"/>
      <c r="D6" s="46"/>
      <c r="E6" s="51"/>
      <c r="F6" s="51"/>
      <c r="G6" s="51"/>
      <c r="H6" s="51"/>
      <c r="I6" s="51"/>
      <c r="J6" s="51"/>
      <c r="K6" s="51"/>
      <c r="L6" s="199" t="s">
        <v>67</v>
      </c>
      <c r="M6" s="196"/>
      <c r="N6" s="196"/>
      <c r="O6" s="36"/>
      <c r="P6" s="51"/>
    </row>
    <row r="7" spans="1:16" ht="21.75" customHeight="1">
      <c r="A7" s="46"/>
      <c r="B7" s="30"/>
      <c r="C7" s="45"/>
      <c r="D7" s="45"/>
      <c r="E7" s="1"/>
      <c r="F7" s="36" t="s">
        <v>126</v>
      </c>
      <c r="G7" s="1"/>
      <c r="H7" s="52" t="s">
        <v>128</v>
      </c>
      <c r="I7" s="36"/>
      <c r="J7" s="52" t="s">
        <v>107</v>
      </c>
      <c r="K7" s="36"/>
      <c r="L7" s="36" t="s">
        <v>68</v>
      </c>
      <c r="M7" s="1"/>
      <c r="N7" s="1"/>
      <c r="O7" s="36"/>
      <c r="P7" s="36"/>
    </row>
    <row r="8" spans="1:16" s="158" customFormat="1" ht="21.75" customHeight="1">
      <c r="A8" s="123"/>
      <c r="B8" s="164"/>
      <c r="C8" s="165"/>
      <c r="D8" s="151"/>
      <c r="E8" s="162"/>
      <c r="F8" s="75" t="s">
        <v>125</v>
      </c>
      <c r="G8" s="162"/>
      <c r="H8" s="160" t="s">
        <v>127</v>
      </c>
      <c r="I8" s="162"/>
      <c r="J8" s="160" t="s">
        <v>108</v>
      </c>
      <c r="K8" s="162"/>
      <c r="L8" s="161" t="s">
        <v>109</v>
      </c>
      <c r="M8" s="75"/>
      <c r="N8" s="75" t="s">
        <v>46</v>
      </c>
      <c r="O8" s="75"/>
      <c r="P8" s="75" t="s">
        <v>47</v>
      </c>
    </row>
    <row r="9" spans="1:16" ht="21.75" customHeight="1">
      <c r="A9" s="46"/>
      <c r="B9" s="46"/>
      <c r="C9" s="46"/>
      <c r="D9" s="46"/>
      <c r="E9" s="46"/>
      <c r="F9" s="163" t="s">
        <v>150</v>
      </c>
      <c r="G9" s="46"/>
      <c r="H9" s="163" t="s">
        <v>150</v>
      </c>
      <c r="I9" s="18"/>
      <c r="J9" s="163" t="s">
        <v>150</v>
      </c>
      <c r="K9" s="18"/>
      <c r="L9" s="163" t="s">
        <v>150</v>
      </c>
      <c r="M9" s="18"/>
      <c r="N9" s="163" t="s">
        <v>150</v>
      </c>
      <c r="O9" s="18"/>
      <c r="P9" s="163" t="s">
        <v>150</v>
      </c>
    </row>
    <row r="10" spans="1:16" ht="4.5" customHeight="1">
      <c r="A10" s="46"/>
      <c r="B10" s="46"/>
      <c r="C10" s="46"/>
      <c r="D10" s="46"/>
      <c r="E10" s="46"/>
      <c r="F10" s="75"/>
      <c r="G10" s="46"/>
      <c r="H10" s="75"/>
      <c r="I10" s="18"/>
      <c r="J10" s="75"/>
      <c r="K10" s="18"/>
      <c r="L10" s="75"/>
      <c r="M10" s="18"/>
      <c r="N10" s="75"/>
      <c r="O10" s="18"/>
      <c r="P10" s="75"/>
    </row>
    <row r="11" spans="1:16" ht="21.75" customHeight="1">
      <c r="A11" s="1" t="s">
        <v>70</v>
      </c>
      <c r="B11" s="38"/>
      <c r="C11" s="45"/>
      <c r="D11" s="45"/>
      <c r="E11" s="19"/>
      <c r="F11" s="128">
        <v>242134600</v>
      </c>
      <c r="G11" s="19"/>
      <c r="H11" s="128">
        <v>139913762</v>
      </c>
      <c r="I11" s="19"/>
      <c r="J11" s="128">
        <v>167694335</v>
      </c>
      <c r="K11" s="19"/>
      <c r="L11" s="128">
        <v>18814074</v>
      </c>
      <c r="M11" s="19"/>
      <c r="N11" s="128">
        <v>47734437</v>
      </c>
      <c r="O11" s="114"/>
      <c r="P11" s="72">
        <f>SUM(F11:N11)</f>
        <v>616291208</v>
      </c>
    </row>
    <row r="12" spans="1:16" ht="21.75" customHeight="1">
      <c r="A12" s="18" t="s">
        <v>117</v>
      </c>
      <c r="B12" s="38"/>
      <c r="C12" s="45"/>
      <c r="D12" s="54"/>
      <c r="E12" s="19"/>
      <c r="F12" s="72">
        <v>0</v>
      </c>
      <c r="G12" s="19"/>
      <c r="H12" s="72">
        <v>0</v>
      </c>
      <c r="I12" s="19"/>
      <c r="J12" s="72">
        <v>0</v>
      </c>
      <c r="K12" s="19"/>
      <c r="L12" s="72">
        <v>0</v>
      </c>
      <c r="M12" s="19"/>
      <c r="N12" s="128">
        <v>-12106730</v>
      </c>
      <c r="O12" s="114"/>
      <c r="P12" s="72">
        <f>SUM(F12:N12)</f>
        <v>-12106730</v>
      </c>
    </row>
    <row r="13" spans="1:16" ht="21.75" customHeight="1">
      <c r="A13" s="46" t="s">
        <v>69</v>
      </c>
      <c r="B13" s="30"/>
      <c r="C13" s="46"/>
      <c r="D13" s="46"/>
      <c r="E13" s="53"/>
      <c r="F13" s="127">
        <v>0</v>
      </c>
      <c r="G13" s="53"/>
      <c r="H13" s="127">
        <v>0</v>
      </c>
      <c r="I13" s="19"/>
      <c r="J13" s="127">
        <v>0</v>
      </c>
      <c r="K13" s="19"/>
      <c r="L13" s="129">
        <v>0</v>
      </c>
      <c r="M13" s="19"/>
      <c r="N13" s="133">
        <v>8692811</v>
      </c>
      <c r="O13" s="114"/>
      <c r="P13" s="133">
        <f>SUM(F13:N13)</f>
        <v>8692811</v>
      </c>
    </row>
    <row r="14" spans="1:16" ht="7.5" customHeight="1">
      <c r="A14" s="46"/>
      <c r="B14" s="30"/>
      <c r="C14" s="46"/>
      <c r="D14" s="46"/>
      <c r="E14" s="19"/>
      <c r="F14" s="131"/>
      <c r="G14" s="19"/>
      <c r="H14" s="124"/>
      <c r="I14" s="19"/>
      <c r="J14" s="124"/>
      <c r="K14" s="19"/>
      <c r="L14" s="124"/>
      <c r="M14" s="19"/>
      <c r="N14" s="128"/>
      <c r="O14" s="72"/>
      <c r="P14" s="128"/>
    </row>
    <row r="15" spans="1:16" ht="21.75" customHeight="1" thickBot="1">
      <c r="A15" s="45" t="s">
        <v>116</v>
      </c>
      <c r="B15" s="45"/>
      <c r="C15" s="46"/>
      <c r="D15" s="46"/>
      <c r="E15" s="19"/>
      <c r="F15" s="132">
        <f>SUM(F11:F14)</f>
        <v>242134600</v>
      </c>
      <c r="G15" s="19"/>
      <c r="H15" s="132">
        <f>SUM(H11:H14)</f>
        <v>139913762</v>
      </c>
      <c r="I15" s="19"/>
      <c r="J15" s="132">
        <f>SUM(J11:J14)</f>
        <v>167694335</v>
      </c>
      <c r="K15" s="19"/>
      <c r="L15" s="132">
        <f>SUM(L11:L14)</f>
        <v>18814074</v>
      </c>
      <c r="M15" s="19"/>
      <c r="N15" s="132">
        <f>SUM(N11:N14)</f>
        <v>44320518</v>
      </c>
      <c r="O15" s="72"/>
      <c r="P15" s="132">
        <f>SUM(P11:P14)</f>
        <v>612877289</v>
      </c>
    </row>
    <row r="16" spans="1:16" ht="21.75" customHeight="1" thickTop="1">
      <c r="A16" s="45"/>
      <c r="B16" s="45"/>
      <c r="C16" s="46"/>
      <c r="D16" s="46"/>
      <c r="E16" s="46"/>
      <c r="F16" s="18"/>
      <c r="G16" s="46"/>
      <c r="H16" s="18"/>
      <c r="I16" s="18"/>
      <c r="J16" s="18"/>
      <c r="K16" s="18"/>
      <c r="L16" s="18"/>
      <c r="M16" s="18"/>
      <c r="N16" s="18"/>
      <c r="O16" s="18"/>
      <c r="P16" s="18"/>
    </row>
    <row r="17" spans="1:16" ht="21.75" customHeight="1">
      <c r="A17" s="1" t="s">
        <v>140</v>
      </c>
      <c r="B17" s="38"/>
      <c r="C17" s="45"/>
      <c r="D17" s="45"/>
      <c r="E17" s="19"/>
      <c r="F17" s="41">
        <v>242134600</v>
      </c>
      <c r="G17" s="19"/>
      <c r="H17" s="41">
        <v>139913762</v>
      </c>
      <c r="I17" s="19"/>
      <c r="J17" s="41">
        <v>167694335</v>
      </c>
      <c r="K17" s="19"/>
      <c r="L17" s="41">
        <v>19289553</v>
      </c>
      <c r="M17" s="19"/>
      <c r="N17" s="41">
        <v>24501939</v>
      </c>
      <c r="O17" s="114"/>
      <c r="P17" s="85">
        <f>SUM(F17:N17)</f>
        <v>593534189</v>
      </c>
    </row>
    <row r="18" spans="1:16" ht="21.75" customHeight="1">
      <c r="A18" s="46" t="s">
        <v>69</v>
      </c>
      <c r="B18" s="30"/>
      <c r="C18" s="46"/>
      <c r="D18" s="46"/>
      <c r="E18" s="53"/>
      <c r="F18" s="82">
        <v>0</v>
      </c>
      <c r="G18" s="53"/>
      <c r="H18" s="82">
        <v>0</v>
      </c>
      <c r="I18" s="19"/>
      <c r="J18" s="82">
        <v>0</v>
      </c>
      <c r="K18" s="19"/>
      <c r="L18" s="39">
        <v>0</v>
      </c>
      <c r="M18" s="19"/>
      <c r="N18" s="93">
        <v>10730687</v>
      </c>
      <c r="O18" s="114"/>
      <c r="P18" s="93">
        <f>SUM(F18:N18)</f>
        <v>10730687</v>
      </c>
    </row>
    <row r="19" spans="1:16" ht="7.5" customHeight="1">
      <c r="A19" s="46"/>
      <c r="B19" s="30"/>
      <c r="C19" s="46"/>
      <c r="D19" s="46"/>
      <c r="E19" s="19"/>
      <c r="F19" s="83"/>
      <c r="G19" s="19"/>
      <c r="H19" s="79"/>
      <c r="I19" s="19"/>
      <c r="J19" s="79"/>
      <c r="K19" s="19"/>
      <c r="L19" s="79"/>
      <c r="M19" s="19"/>
      <c r="N19" s="41"/>
      <c r="O19" s="72"/>
      <c r="P19" s="41"/>
    </row>
    <row r="20" spans="1:16" ht="21.75" customHeight="1" thickBot="1">
      <c r="A20" s="45" t="s">
        <v>141</v>
      </c>
      <c r="B20" s="45"/>
      <c r="C20" s="46"/>
      <c r="D20" s="46"/>
      <c r="E20" s="19"/>
      <c r="F20" s="86">
        <f>SUM(F17:F19)</f>
        <v>242134600</v>
      </c>
      <c r="G20" s="19"/>
      <c r="H20" s="86">
        <f>SUM(H17:H19)</f>
        <v>139913762</v>
      </c>
      <c r="I20" s="19"/>
      <c r="J20" s="86">
        <f>SUM(J17:J19)</f>
        <v>167694335</v>
      </c>
      <c r="K20" s="19"/>
      <c r="L20" s="86">
        <f>SUM(L17:L19)</f>
        <v>19289553</v>
      </c>
      <c r="M20" s="19"/>
      <c r="N20" s="86">
        <f>SUM(N17:N19)</f>
        <v>35232626</v>
      </c>
      <c r="O20" s="72"/>
      <c r="P20" s="86">
        <f>SUM(P17:P19)</f>
        <v>604264876</v>
      </c>
    </row>
    <row r="21" spans="1:16" ht="24" customHeight="1" thickTop="1">
      <c r="A21" s="45"/>
      <c r="B21" s="45"/>
      <c r="C21" s="46"/>
      <c r="D21" s="46"/>
      <c r="E21" s="46"/>
      <c r="F21" s="18"/>
      <c r="G21" s="46"/>
      <c r="H21" s="18"/>
      <c r="I21" s="18"/>
      <c r="J21" s="18"/>
      <c r="K21" s="18"/>
      <c r="L21" s="18"/>
      <c r="M21" s="18"/>
      <c r="N21" s="18"/>
      <c r="O21" s="18"/>
      <c r="P21" s="18"/>
    </row>
    <row r="22" spans="1:16" ht="21.75" customHeight="1">
      <c r="A22" s="45"/>
      <c r="B22" s="45"/>
      <c r="C22" s="46"/>
      <c r="D22" s="46"/>
      <c r="E22" s="46"/>
      <c r="F22" s="18"/>
      <c r="G22" s="46"/>
      <c r="H22" s="18"/>
      <c r="I22" s="18"/>
      <c r="J22" s="18"/>
      <c r="K22" s="18"/>
      <c r="L22" s="18"/>
      <c r="M22" s="18"/>
      <c r="N22" s="18"/>
      <c r="O22" s="18"/>
      <c r="P22" s="18"/>
    </row>
    <row r="23" spans="1:16" ht="21.75" customHeight="1">
      <c r="A23" s="45"/>
      <c r="B23" s="45"/>
      <c r="C23" s="46"/>
      <c r="D23" s="46"/>
      <c r="E23" s="46"/>
      <c r="F23" s="18"/>
      <c r="G23" s="46"/>
      <c r="H23" s="18"/>
      <c r="I23" s="18"/>
      <c r="J23" s="18"/>
      <c r="K23" s="18"/>
      <c r="L23" s="18"/>
      <c r="M23" s="18"/>
      <c r="N23" s="18"/>
      <c r="O23" s="18"/>
      <c r="P23" s="18"/>
    </row>
    <row r="24" spans="1:16" ht="21.75" customHeight="1">
      <c r="A24" s="45"/>
      <c r="B24" s="45"/>
      <c r="C24" s="46"/>
      <c r="D24" s="46"/>
      <c r="E24" s="46"/>
      <c r="F24" s="18"/>
      <c r="G24" s="46"/>
      <c r="H24" s="18"/>
      <c r="I24" s="18"/>
      <c r="J24" s="18"/>
      <c r="K24" s="18"/>
      <c r="L24" s="18"/>
      <c r="M24" s="18"/>
      <c r="N24" s="18"/>
      <c r="O24" s="18"/>
      <c r="P24" s="18"/>
    </row>
    <row r="25" spans="1:16" ht="21" customHeight="1">
      <c r="A25" s="45"/>
      <c r="B25" s="45"/>
      <c r="C25" s="46"/>
      <c r="D25" s="46"/>
      <c r="E25" s="46"/>
      <c r="F25" s="18"/>
      <c r="G25" s="46"/>
      <c r="H25" s="18"/>
      <c r="I25" s="18"/>
      <c r="J25" s="18"/>
      <c r="K25" s="18"/>
      <c r="L25" s="18"/>
      <c r="M25" s="18"/>
      <c r="N25" s="18"/>
      <c r="O25" s="18"/>
      <c r="P25" s="18"/>
    </row>
    <row r="26" spans="1:16" ht="6.75" customHeight="1">
      <c r="A26" s="45"/>
      <c r="B26" s="45"/>
      <c r="C26" s="46"/>
      <c r="D26" s="46"/>
      <c r="E26" s="46"/>
      <c r="F26" s="18"/>
      <c r="G26" s="46"/>
      <c r="H26" s="18"/>
      <c r="I26" s="18"/>
      <c r="J26" s="18"/>
      <c r="K26" s="18"/>
      <c r="L26" s="18"/>
      <c r="M26" s="18"/>
      <c r="N26" s="18"/>
      <c r="O26" s="18"/>
      <c r="P26" s="18"/>
    </row>
    <row r="27" spans="1:16" ht="21.95" customHeight="1">
      <c r="A27" s="120" t="str">
        <f>'5 (3M)'!A54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27" s="121"/>
      <c r="C27" s="121"/>
      <c r="D27" s="121"/>
      <c r="E27" s="121"/>
      <c r="F27" s="122"/>
      <c r="G27" s="121"/>
      <c r="H27" s="122"/>
      <c r="I27" s="121"/>
      <c r="J27" s="122"/>
      <c r="K27" s="121"/>
      <c r="L27" s="122"/>
      <c r="M27" s="122"/>
      <c r="N27" s="122"/>
      <c r="O27" s="122"/>
      <c r="P27" s="122"/>
    </row>
  </sheetData>
  <mergeCells count="2">
    <mergeCell ref="L6:N6"/>
    <mergeCell ref="F5:O5"/>
  </mergeCells>
  <pageMargins left="0.8" right="0.8" top="0.5" bottom="0.6" header="0.49" footer="0.4"/>
  <pageSetup paperSize="9" firstPageNumber="8" orientation="landscape" useFirstPageNumber="1" horizontalDpi="1200" verticalDpi="1200" r:id="rId1"/>
  <headerFooter>
    <oddFooter>&amp;R&amp;"Browallia New,Regular"&amp;13&amp;P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98"/>
  <sheetViews>
    <sheetView tabSelected="1" zoomScaleNormal="100" zoomScaleSheetLayoutView="100" workbookViewId="0">
      <selection activeCell="P7" sqref="P7"/>
    </sheetView>
  </sheetViews>
  <sheetFormatPr defaultColWidth="12.85546875" defaultRowHeight="15" customHeight="1"/>
  <cols>
    <col min="1" max="1" width="1.140625" style="109" customWidth="1"/>
    <col min="2" max="2" width="40.42578125" style="109" customWidth="1"/>
    <col min="3" max="3" width="0.5703125" style="109" customWidth="1"/>
    <col min="4" max="4" width="8" style="109" customWidth="1"/>
    <col min="5" max="5" width="0.85546875" style="109" customWidth="1"/>
    <col min="6" max="6" width="14.5703125" style="109" customWidth="1"/>
    <col min="7" max="7" width="0.85546875" style="109" customWidth="1"/>
    <col min="8" max="8" width="14.5703125" style="109" customWidth="1"/>
    <col min="9" max="9" width="0.85546875" style="109" customWidth="1"/>
    <col min="10" max="10" width="14.5703125" style="109" customWidth="1"/>
    <col min="11" max="11" width="0.85546875" style="109" customWidth="1"/>
    <col min="12" max="12" width="14.5703125" style="109" customWidth="1"/>
    <col min="13" max="16384" width="12.85546875" style="109"/>
  </cols>
  <sheetData>
    <row r="1" spans="1:12" ht="21.75" customHeight="1">
      <c r="A1" s="1" t="s">
        <v>0</v>
      </c>
      <c r="B1" s="30"/>
      <c r="C1" s="30"/>
      <c r="D1" s="71"/>
      <c r="E1" s="30"/>
      <c r="F1" s="62"/>
      <c r="G1" s="30"/>
      <c r="H1" s="62"/>
      <c r="I1" s="30"/>
      <c r="J1" s="62"/>
      <c r="K1" s="30"/>
      <c r="L1" s="62"/>
    </row>
    <row r="2" spans="1:12" ht="21.75" customHeight="1">
      <c r="A2" s="55" t="s">
        <v>72</v>
      </c>
      <c r="B2" s="30"/>
      <c r="C2" s="30"/>
      <c r="D2" s="71"/>
      <c r="E2" s="30"/>
      <c r="F2" s="62"/>
      <c r="G2" s="30"/>
      <c r="H2" s="62"/>
      <c r="I2" s="30"/>
      <c r="J2" s="62"/>
      <c r="K2" s="30"/>
      <c r="L2" s="62"/>
    </row>
    <row r="3" spans="1:12" ht="21.75" customHeight="1">
      <c r="A3" s="56" t="str">
        <f>'6 (6M)'!A3</f>
        <v>สำหรับงวดหกเดือนสิ้นสุดวันที่ 30 มิถุนายน พ.ศ. 2566</v>
      </c>
      <c r="B3" s="34"/>
      <c r="C3" s="74"/>
      <c r="D3" s="57"/>
      <c r="E3" s="34"/>
      <c r="F3" s="65"/>
      <c r="G3" s="34"/>
      <c r="H3" s="65"/>
      <c r="I3" s="34"/>
      <c r="J3" s="65"/>
      <c r="K3" s="34"/>
      <c r="L3" s="65"/>
    </row>
    <row r="4" spans="1:12" ht="21" customHeight="1">
      <c r="A4" s="46"/>
      <c r="B4" s="18"/>
      <c r="C4" s="18"/>
      <c r="D4" s="30"/>
      <c r="E4" s="30"/>
      <c r="F4" s="62"/>
      <c r="G4" s="30"/>
      <c r="H4" s="62"/>
      <c r="I4" s="30"/>
      <c r="J4" s="62"/>
      <c r="K4" s="30"/>
      <c r="L4" s="62"/>
    </row>
    <row r="5" spans="1:12" ht="21" customHeight="1">
      <c r="A5" s="46"/>
      <c r="B5" s="18"/>
      <c r="C5" s="18"/>
      <c r="D5" s="30"/>
      <c r="E5" s="30"/>
      <c r="F5" s="195" t="s">
        <v>2</v>
      </c>
      <c r="G5" s="196"/>
      <c r="H5" s="196"/>
      <c r="I5" s="77"/>
      <c r="J5" s="195" t="s">
        <v>3</v>
      </c>
      <c r="K5" s="196"/>
      <c r="L5" s="196"/>
    </row>
    <row r="6" spans="1:12" ht="21" customHeight="1">
      <c r="A6" s="46"/>
      <c r="B6" s="18"/>
      <c r="C6" s="18"/>
      <c r="D6" s="59"/>
      <c r="E6" s="60"/>
      <c r="F6" s="10" t="s">
        <v>4</v>
      </c>
      <c r="G6" s="11"/>
      <c r="H6" s="10" t="s">
        <v>4</v>
      </c>
      <c r="I6" s="77"/>
      <c r="J6" s="10" t="s">
        <v>4</v>
      </c>
      <c r="K6" s="11"/>
      <c r="L6" s="10" t="s">
        <v>4</v>
      </c>
    </row>
    <row r="7" spans="1:12" s="158" customFormat="1" ht="21" customHeight="1">
      <c r="A7" s="123"/>
      <c r="B7" s="162"/>
      <c r="C7" s="162"/>
      <c r="E7" s="166"/>
      <c r="F7" s="159" t="s">
        <v>134</v>
      </c>
      <c r="G7" s="75"/>
      <c r="H7" s="159" t="s">
        <v>8</v>
      </c>
      <c r="I7" s="166"/>
      <c r="J7" s="159" t="s">
        <v>134</v>
      </c>
      <c r="K7" s="75"/>
      <c r="L7" s="159" t="s">
        <v>8</v>
      </c>
    </row>
    <row r="8" spans="1:12" ht="21" customHeight="1">
      <c r="A8" s="46"/>
      <c r="B8" s="18"/>
      <c r="C8" s="18"/>
      <c r="D8" s="69" t="s">
        <v>7</v>
      </c>
      <c r="E8" s="30"/>
      <c r="F8" s="154" t="s">
        <v>150</v>
      </c>
      <c r="G8" s="58"/>
      <c r="H8" s="154" t="s">
        <v>150</v>
      </c>
      <c r="I8" s="77"/>
      <c r="J8" s="154" t="s">
        <v>150</v>
      </c>
      <c r="K8" s="58"/>
      <c r="L8" s="154" t="s">
        <v>150</v>
      </c>
    </row>
    <row r="9" spans="1:12" ht="21" customHeight="1">
      <c r="A9" s="45" t="s">
        <v>165</v>
      </c>
      <c r="B9" s="18"/>
      <c r="C9" s="18"/>
      <c r="D9" s="71"/>
      <c r="E9" s="30"/>
      <c r="F9" s="79"/>
      <c r="G9" s="78"/>
      <c r="H9" s="124"/>
      <c r="I9" s="78"/>
      <c r="J9" s="79"/>
      <c r="K9" s="78"/>
      <c r="L9" s="124"/>
    </row>
    <row r="10" spans="1:12" ht="21" customHeight="1">
      <c r="A10" s="18" t="s">
        <v>62</v>
      </c>
      <c r="B10" s="71"/>
      <c r="C10" s="71"/>
      <c r="D10" s="71"/>
      <c r="E10" s="30"/>
      <c r="F10" s="79">
        <f>'6 (6M)'!F33</f>
        <v>19515144</v>
      </c>
      <c r="G10" s="78"/>
      <c r="H10" s="124">
        <f>'6 (6M)'!H33</f>
        <v>17391110</v>
      </c>
      <c r="I10" s="78"/>
      <c r="J10" s="79">
        <f>'6 (6M)'!J33</f>
        <v>14195045</v>
      </c>
      <c r="K10" s="78"/>
      <c r="L10" s="124">
        <f>'6 (6M)'!L33</f>
        <v>7062236</v>
      </c>
    </row>
    <row r="11" spans="1:12" ht="21" customHeight="1">
      <c r="A11" s="46" t="s">
        <v>73</v>
      </c>
      <c r="B11" s="18"/>
      <c r="C11" s="18"/>
      <c r="D11" s="71"/>
      <c r="E11" s="30"/>
      <c r="F11" s="79"/>
      <c r="G11" s="78"/>
      <c r="H11" s="124"/>
      <c r="I11" s="78"/>
      <c r="J11" s="79"/>
      <c r="K11" s="78"/>
      <c r="L11" s="124"/>
    </row>
    <row r="12" spans="1:12" ht="21" customHeight="1">
      <c r="A12" s="46"/>
      <c r="B12" s="16" t="s">
        <v>74</v>
      </c>
      <c r="C12" s="16"/>
      <c r="D12" s="71"/>
      <c r="E12" s="30"/>
      <c r="F12" s="79"/>
      <c r="G12" s="78"/>
      <c r="H12" s="124"/>
      <c r="I12" s="78"/>
      <c r="J12" s="79"/>
      <c r="K12" s="78"/>
      <c r="L12" s="124"/>
    </row>
    <row r="13" spans="1:12" ht="21" customHeight="1">
      <c r="A13" s="46"/>
      <c r="B13" s="61" t="s">
        <v>75</v>
      </c>
      <c r="C13" s="61"/>
      <c r="D13" s="30" t="s">
        <v>148</v>
      </c>
      <c r="E13" s="30"/>
      <c r="F13" s="79">
        <v>21751114</v>
      </c>
      <c r="G13" s="78"/>
      <c r="H13" s="124">
        <v>22891356</v>
      </c>
      <c r="I13" s="78"/>
      <c r="J13" s="110">
        <v>16182062</v>
      </c>
      <c r="K13" s="78"/>
      <c r="L13" s="124">
        <v>18279323</v>
      </c>
    </row>
    <row r="14" spans="1:12" ht="21" customHeight="1">
      <c r="A14" s="46"/>
      <c r="B14" s="61" t="s">
        <v>76</v>
      </c>
      <c r="C14" s="61"/>
      <c r="D14" s="30"/>
      <c r="E14" s="30"/>
      <c r="F14" s="79">
        <v>3302032</v>
      </c>
      <c r="G14" s="78"/>
      <c r="H14" s="124">
        <v>3540362</v>
      </c>
      <c r="I14" s="78"/>
      <c r="J14" s="110">
        <v>2254835</v>
      </c>
      <c r="K14" s="78"/>
      <c r="L14" s="124">
        <v>2630644</v>
      </c>
    </row>
    <row r="15" spans="1:12" ht="21" customHeight="1">
      <c r="A15" s="46"/>
      <c r="B15" s="16" t="s">
        <v>114</v>
      </c>
      <c r="C15" s="16"/>
      <c r="D15" s="30">
        <v>8</v>
      </c>
      <c r="E15" s="30"/>
      <c r="F15" s="79">
        <v>-345308</v>
      </c>
      <c r="G15" s="78"/>
      <c r="H15" s="124">
        <v>-1272282</v>
      </c>
      <c r="I15" s="78"/>
      <c r="J15" s="79">
        <v>-345308</v>
      </c>
      <c r="K15" s="78"/>
      <c r="L15" s="124">
        <v>-1272282</v>
      </c>
    </row>
    <row r="16" spans="1:12" ht="21" customHeight="1">
      <c r="A16" s="46"/>
      <c r="B16" s="16" t="s">
        <v>77</v>
      </c>
      <c r="C16" s="16"/>
      <c r="D16" s="30">
        <v>9</v>
      </c>
      <c r="E16" s="30"/>
      <c r="F16" s="79">
        <v>-254247</v>
      </c>
      <c r="G16" s="78"/>
      <c r="H16" s="124">
        <v>-461842</v>
      </c>
      <c r="I16" s="78"/>
      <c r="J16" s="79">
        <v>-182700</v>
      </c>
      <c r="K16" s="78"/>
      <c r="L16" s="124">
        <v>73953</v>
      </c>
    </row>
    <row r="17" spans="1:12" ht="21" customHeight="1">
      <c r="A17" s="46"/>
      <c r="B17" s="16" t="s">
        <v>146</v>
      </c>
      <c r="C17" s="16"/>
      <c r="D17" s="71"/>
      <c r="E17" s="30"/>
      <c r="F17" s="79"/>
      <c r="G17" s="78"/>
      <c r="H17" s="124"/>
      <c r="I17" s="78"/>
      <c r="J17" s="81"/>
      <c r="K17" s="78"/>
      <c r="L17" s="125"/>
    </row>
    <row r="18" spans="1:12" ht="21" customHeight="1">
      <c r="A18" s="46"/>
      <c r="B18" s="16" t="s">
        <v>147</v>
      </c>
      <c r="C18" s="16"/>
      <c r="D18" s="71"/>
      <c r="E18" s="30"/>
      <c r="F18" s="79">
        <v>-150550</v>
      </c>
      <c r="G18" s="78"/>
      <c r="H18" s="124">
        <v>-168043</v>
      </c>
      <c r="I18" s="78"/>
      <c r="J18" s="81">
        <v>-150550</v>
      </c>
      <c r="K18" s="78"/>
      <c r="L18" s="125">
        <v>-861810</v>
      </c>
    </row>
    <row r="19" spans="1:12" ht="21" customHeight="1">
      <c r="A19" s="46"/>
      <c r="B19" s="64" t="s">
        <v>78</v>
      </c>
      <c r="C19" s="64"/>
      <c r="D19" s="150">
        <v>17</v>
      </c>
      <c r="E19" s="30"/>
      <c r="F19" s="79">
        <v>1972713</v>
      </c>
      <c r="G19" s="78"/>
      <c r="H19" s="124">
        <v>1977813</v>
      </c>
      <c r="I19" s="78"/>
      <c r="J19" s="79">
        <v>1501618</v>
      </c>
      <c r="K19" s="78"/>
      <c r="L19" s="124">
        <v>1542905</v>
      </c>
    </row>
    <row r="20" spans="1:12" ht="21" customHeight="1">
      <c r="A20" s="46"/>
      <c r="B20" s="16" t="s">
        <v>79</v>
      </c>
      <c r="C20" s="16"/>
      <c r="D20" s="71"/>
      <c r="E20" s="30"/>
      <c r="F20" s="79">
        <v>-200676</v>
      </c>
      <c r="G20" s="53"/>
      <c r="H20" s="124">
        <v>-282075</v>
      </c>
      <c r="I20" s="78"/>
      <c r="J20" s="79">
        <v>-800638</v>
      </c>
      <c r="K20" s="53"/>
      <c r="L20" s="124">
        <v>-452331</v>
      </c>
    </row>
    <row r="21" spans="1:12" ht="21" customHeight="1">
      <c r="A21" s="46"/>
      <c r="B21" s="16" t="s">
        <v>80</v>
      </c>
      <c r="C21" s="16"/>
      <c r="D21" s="71"/>
      <c r="E21" s="30"/>
      <c r="F21" s="82">
        <v>1433843</v>
      </c>
      <c r="G21" s="53"/>
      <c r="H21" s="127">
        <v>853471</v>
      </c>
      <c r="I21" s="78"/>
      <c r="J21" s="82">
        <v>563767</v>
      </c>
      <c r="K21" s="53"/>
      <c r="L21" s="127">
        <v>533249</v>
      </c>
    </row>
    <row r="22" spans="1:12" ht="7.5" customHeight="1">
      <c r="A22" s="45"/>
      <c r="B22" s="30"/>
      <c r="C22" s="30"/>
      <c r="D22" s="30"/>
      <c r="E22" s="30"/>
      <c r="F22" s="79"/>
      <c r="G22" s="78"/>
      <c r="H22" s="124"/>
      <c r="I22" s="78"/>
      <c r="J22" s="79"/>
      <c r="K22" s="78"/>
      <c r="L22" s="124"/>
    </row>
    <row r="23" spans="1:12" ht="21" customHeight="1">
      <c r="A23" s="46" t="s">
        <v>81</v>
      </c>
      <c r="B23" s="66"/>
      <c r="C23" s="66"/>
      <c r="D23" s="30"/>
      <c r="E23" s="30"/>
      <c r="F23" s="41">
        <f>SUM(F10:F21)</f>
        <v>47024065</v>
      </c>
      <c r="G23" s="19"/>
      <c r="H23" s="128">
        <f>SUM(H10:H21)</f>
        <v>44469870</v>
      </c>
      <c r="I23" s="78"/>
      <c r="J23" s="41">
        <f>SUM(J10:J21)</f>
        <v>33218131</v>
      </c>
      <c r="K23" s="19"/>
      <c r="L23" s="128">
        <f>SUM(L10:L21)</f>
        <v>27535887</v>
      </c>
    </row>
    <row r="24" spans="1:12" ht="21" customHeight="1">
      <c r="A24" s="46"/>
      <c r="B24" s="66" t="s">
        <v>82</v>
      </c>
      <c r="C24" s="66"/>
      <c r="D24" s="30"/>
      <c r="E24" s="30"/>
      <c r="F24" s="79"/>
      <c r="G24" s="19"/>
      <c r="H24" s="124"/>
      <c r="I24" s="78"/>
      <c r="J24" s="79"/>
      <c r="K24" s="19"/>
      <c r="L24" s="124"/>
    </row>
    <row r="25" spans="1:12" ht="21" customHeight="1">
      <c r="A25" s="46"/>
      <c r="B25" s="67" t="s">
        <v>110</v>
      </c>
      <c r="C25" s="67"/>
      <c r="D25" s="30"/>
      <c r="E25" s="30"/>
      <c r="F25" s="41">
        <v>-3776</v>
      </c>
      <c r="G25" s="19"/>
      <c r="H25" s="128">
        <v>-421</v>
      </c>
      <c r="I25" s="78"/>
      <c r="J25" s="84">
        <v>-2000</v>
      </c>
      <c r="K25" s="19"/>
      <c r="L25" s="126">
        <v>0</v>
      </c>
    </row>
    <row r="26" spans="1:12" ht="21" customHeight="1">
      <c r="A26" s="46"/>
      <c r="B26" s="66" t="s">
        <v>83</v>
      </c>
      <c r="C26" s="66"/>
      <c r="D26" s="30"/>
      <c r="E26" s="30"/>
      <c r="F26" s="79">
        <v>-11442262</v>
      </c>
      <c r="G26" s="19"/>
      <c r="H26" s="124">
        <v>10271611</v>
      </c>
      <c r="I26" s="78"/>
      <c r="J26" s="79">
        <v>-15884044</v>
      </c>
      <c r="K26" s="19"/>
      <c r="L26" s="124">
        <v>7207289</v>
      </c>
    </row>
    <row r="27" spans="1:12" ht="21" customHeight="1">
      <c r="A27" s="46"/>
      <c r="B27" s="66" t="s">
        <v>84</v>
      </c>
      <c r="C27" s="66"/>
      <c r="D27" s="30"/>
      <c r="E27" s="30"/>
      <c r="F27" s="79">
        <v>-15101325</v>
      </c>
      <c r="G27" s="19"/>
      <c r="H27" s="124">
        <v>-23875817</v>
      </c>
      <c r="I27" s="78"/>
      <c r="J27" s="79">
        <v>-7617694</v>
      </c>
      <c r="K27" s="19"/>
      <c r="L27" s="124">
        <v>-18042306</v>
      </c>
    </row>
    <row r="28" spans="1:12" ht="21" customHeight="1">
      <c r="A28" s="46"/>
      <c r="B28" s="66" t="s">
        <v>85</v>
      </c>
      <c r="C28" s="66"/>
      <c r="D28" s="30"/>
      <c r="E28" s="30"/>
      <c r="F28" s="79">
        <v>-17297</v>
      </c>
      <c r="G28" s="19"/>
      <c r="H28" s="124">
        <v>640503</v>
      </c>
      <c r="I28" s="78"/>
      <c r="J28" s="79">
        <v>92610</v>
      </c>
      <c r="K28" s="19"/>
      <c r="L28" s="124">
        <v>42470</v>
      </c>
    </row>
    <row r="29" spans="1:12" ht="21" customHeight="1">
      <c r="A29" s="46"/>
      <c r="B29" s="67" t="s">
        <v>86</v>
      </c>
      <c r="C29" s="67"/>
      <c r="D29" s="30"/>
      <c r="E29" s="30"/>
      <c r="F29" s="79">
        <v>-19596</v>
      </c>
      <c r="G29" s="19"/>
      <c r="H29" s="124">
        <v>-1097674</v>
      </c>
      <c r="I29" s="78"/>
      <c r="J29" s="79">
        <v>198747</v>
      </c>
      <c r="K29" s="19"/>
      <c r="L29" s="124">
        <v>-3272</v>
      </c>
    </row>
    <row r="30" spans="1:12" ht="21" customHeight="1">
      <c r="A30" s="46"/>
      <c r="B30" s="66" t="s">
        <v>87</v>
      </c>
      <c r="C30" s="66"/>
      <c r="D30" s="30"/>
      <c r="E30" s="30"/>
      <c r="F30" s="79">
        <v>4785559</v>
      </c>
      <c r="G30" s="19"/>
      <c r="H30" s="124">
        <v>933427</v>
      </c>
      <c r="I30" s="78"/>
      <c r="J30" s="79">
        <v>7356575</v>
      </c>
      <c r="K30" s="19"/>
      <c r="L30" s="124">
        <v>-1834125.21</v>
      </c>
    </row>
    <row r="31" spans="1:12" ht="21" customHeight="1">
      <c r="A31" s="46"/>
      <c r="B31" s="66" t="s">
        <v>88</v>
      </c>
      <c r="C31" s="66"/>
      <c r="D31" s="30"/>
      <c r="E31" s="30"/>
      <c r="F31" s="79">
        <v>302015</v>
      </c>
      <c r="G31" s="19"/>
      <c r="H31" s="124">
        <v>-1031435</v>
      </c>
      <c r="I31" s="78"/>
      <c r="J31" s="79">
        <v>399810</v>
      </c>
      <c r="K31" s="19"/>
      <c r="L31" s="124">
        <v>-715906</v>
      </c>
    </row>
    <row r="32" spans="1:12" ht="21" customHeight="1">
      <c r="A32" s="46"/>
      <c r="B32" s="67" t="s">
        <v>89</v>
      </c>
      <c r="C32" s="67"/>
      <c r="D32" s="150">
        <v>17</v>
      </c>
      <c r="E32" s="30"/>
      <c r="F32" s="82">
        <v>-2096800</v>
      </c>
      <c r="G32" s="19"/>
      <c r="H32" s="127">
        <v>-184000</v>
      </c>
      <c r="I32" s="78"/>
      <c r="J32" s="82">
        <v>-2096800</v>
      </c>
      <c r="K32" s="19"/>
      <c r="L32" s="127">
        <v>-184000</v>
      </c>
    </row>
    <row r="33" spans="1:12" ht="7.5" customHeight="1">
      <c r="A33" s="45"/>
      <c r="B33" s="30"/>
      <c r="C33" s="30"/>
      <c r="D33" s="30"/>
      <c r="E33" s="30"/>
      <c r="F33" s="79"/>
      <c r="G33" s="78"/>
      <c r="H33" s="124"/>
      <c r="I33" s="78"/>
      <c r="J33" s="79"/>
      <c r="K33" s="78"/>
      <c r="L33" s="124"/>
    </row>
    <row r="34" spans="1:12" ht="21" customHeight="1">
      <c r="A34" s="71" t="s">
        <v>90</v>
      </c>
      <c r="B34" s="71"/>
      <c r="C34" s="71"/>
      <c r="D34" s="71"/>
      <c r="E34" s="30"/>
      <c r="F34" s="41">
        <f>SUM(F23:F32)</f>
        <v>23430583</v>
      </c>
      <c r="G34" s="19"/>
      <c r="H34" s="128">
        <f>SUM(H23:H32)</f>
        <v>30126064</v>
      </c>
      <c r="I34" s="78"/>
      <c r="J34" s="41">
        <f>SUM(J23:J32)</f>
        <v>15665335</v>
      </c>
      <c r="K34" s="19"/>
      <c r="L34" s="128">
        <f>SUM(L23:L32)</f>
        <v>14006036.789999999</v>
      </c>
    </row>
    <row r="35" spans="1:12" ht="21" customHeight="1">
      <c r="A35" s="68"/>
      <c r="B35" s="64" t="s">
        <v>91</v>
      </c>
      <c r="C35" s="64"/>
      <c r="D35" s="71"/>
      <c r="E35" s="30"/>
      <c r="F35" s="82">
        <v>-4193723</v>
      </c>
      <c r="G35" s="19"/>
      <c r="H35" s="127">
        <v>-4269535</v>
      </c>
      <c r="I35" s="78"/>
      <c r="J35" s="82">
        <v>-3116820</v>
      </c>
      <c r="K35" s="19"/>
      <c r="L35" s="127">
        <v>-4269461</v>
      </c>
    </row>
    <row r="36" spans="1:12" ht="7.5" customHeight="1">
      <c r="A36" s="45"/>
      <c r="B36" s="30"/>
      <c r="C36" s="30"/>
      <c r="D36" s="30"/>
      <c r="E36" s="30"/>
      <c r="F36" s="79"/>
      <c r="G36" s="78"/>
      <c r="H36" s="124"/>
      <c r="I36" s="78"/>
      <c r="J36" s="79"/>
      <c r="K36" s="78"/>
      <c r="L36" s="124"/>
    </row>
    <row r="37" spans="1:12" ht="21" customHeight="1">
      <c r="A37" s="71" t="s">
        <v>92</v>
      </c>
      <c r="B37" s="71"/>
      <c r="C37" s="71"/>
      <c r="D37" s="71"/>
      <c r="E37" s="30"/>
      <c r="F37" s="39">
        <f>SUM(F34:F35)</f>
        <v>19236860</v>
      </c>
      <c r="G37" s="19"/>
      <c r="H37" s="129">
        <f>SUM(H34:H35)</f>
        <v>25856529</v>
      </c>
      <c r="I37" s="78"/>
      <c r="J37" s="39">
        <f>SUM(J34:J35)</f>
        <v>12548515</v>
      </c>
      <c r="K37" s="19"/>
      <c r="L37" s="129">
        <f>SUM(L34:L35)</f>
        <v>9736575.7899999991</v>
      </c>
    </row>
    <row r="38" spans="1:12" ht="21" customHeight="1">
      <c r="A38" s="71"/>
      <c r="B38" s="71"/>
      <c r="C38" s="71"/>
      <c r="D38" s="71"/>
      <c r="E38" s="63"/>
      <c r="F38" s="19"/>
      <c r="G38" s="19"/>
      <c r="H38" s="19"/>
      <c r="I38" s="19"/>
      <c r="J38" s="19"/>
      <c r="K38" s="19"/>
      <c r="L38" s="19"/>
    </row>
    <row r="39" spans="1:12" ht="21" customHeight="1">
      <c r="A39" s="71"/>
      <c r="B39" s="71"/>
      <c r="C39" s="71"/>
      <c r="D39" s="71"/>
      <c r="E39" s="63"/>
      <c r="F39" s="19"/>
      <c r="G39" s="19"/>
      <c r="H39" s="19"/>
      <c r="I39" s="19"/>
      <c r="J39" s="19"/>
      <c r="K39" s="19"/>
      <c r="L39" s="19"/>
    </row>
    <row r="40" spans="1:12" ht="21" customHeight="1">
      <c r="A40" s="71"/>
      <c r="B40" s="71"/>
      <c r="C40" s="71"/>
      <c r="D40" s="71"/>
      <c r="E40" s="63"/>
      <c r="F40" s="19"/>
      <c r="G40" s="19"/>
      <c r="H40" s="19"/>
      <c r="I40" s="19"/>
      <c r="J40" s="19"/>
      <c r="K40" s="19"/>
      <c r="L40" s="19"/>
    </row>
    <row r="41" spans="1:12" ht="21" customHeight="1">
      <c r="A41" s="71"/>
      <c r="B41" s="71"/>
      <c r="C41" s="71"/>
      <c r="D41" s="71"/>
      <c r="E41" s="63"/>
      <c r="F41" s="19"/>
      <c r="G41" s="19"/>
      <c r="H41" s="19"/>
      <c r="I41" s="19"/>
      <c r="J41" s="19"/>
      <c r="K41" s="19"/>
      <c r="L41" s="19"/>
    </row>
    <row r="42" spans="1:12" ht="21" customHeight="1">
      <c r="A42" s="71"/>
      <c r="B42" s="71"/>
      <c r="C42" s="71"/>
      <c r="D42" s="71"/>
      <c r="E42" s="63"/>
      <c r="F42" s="19"/>
      <c r="G42" s="19"/>
      <c r="H42" s="19"/>
      <c r="I42" s="19"/>
      <c r="J42" s="19"/>
      <c r="K42" s="19"/>
      <c r="L42" s="19"/>
    </row>
    <row r="43" spans="1:12" ht="21" customHeight="1">
      <c r="A43" s="71"/>
      <c r="B43" s="71"/>
      <c r="C43" s="71"/>
      <c r="D43" s="71"/>
      <c r="E43" s="63"/>
      <c r="F43" s="19"/>
      <c r="G43" s="19"/>
      <c r="H43" s="19"/>
      <c r="I43" s="19"/>
      <c r="J43" s="19"/>
      <c r="K43" s="19"/>
      <c r="L43" s="19"/>
    </row>
    <row r="44" spans="1:12" ht="21" customHeight="1">
      <c r="A44" s="71"/>
      <c r="B44" s="71"/>
      <c r="C44" s="71"/>
      <c r="D44" s="71"/>
      <c r="E44" s="63"/>
      <c r="F44" s="19"/>
      <c r="G44" s="19"/>
      <c r="H44" s="19"/>
      <c r="I44" s="19"/>
      <c r="J44" s="19"/>
      <c r="K44" s="19"/>
      <c r="L44" s="19"/>
    </row>
    <row r="45" spans="1:12" ht="21" customHeight="1">
      <c r="A45" s="71"/>
      <c r="B45" s="71"/>
      <c r="C45" s="71"/>
      <c r="D45" s="71"/>
      <c r="E45" s="63"/>
      <c r="F45" s="19"/>
      <c r="G45" s="19"/>
      <c r="H45" s="19"/>
      <c r="I45" s="19"/>
      <c r="J45" s="19"/>
      <c r="K45" s="19"/>
      <c r="L45" s="19"/>
    </row>
    <row r="46" spans="1:12" ht="21" customHeight="1">
      <c r="A46" s="71"/>
      <c r="B46" s="71"/>
      <c r="C46" s="71"/>
      <c r="D46" s="71"/>
      <c r="E46" s="63"/>
      <c r="F46" s="19"/>
      <c r="G46" s="19"/>
      <c r="H46" s="19"/>
      <c r="I46" s="19"/>
      <c r="J46" s="19"/>
      <c r="K46" s="19"/>
      <c r="L46" s="19"/>
    </row>
    <row r="47" spans="1:12" ht="21" customHeight="1">
      <c r="A47" s="71"/>
      <c r="B47" s="71"/>
      <c r="C47" s="71"/>
      <c r="D47" s="71"/>
      <c r="E47" s="63"/>
      <c r="F47" s="19"/>
      <c r="G47" s="19"/>
      <c r="H47" s="19"/>
      <c r="I47" s="19"/>
      <c r="J47" s="19"/>
      <c r="K47" s="19"/>
      <c r="L47" s="19"/>
    </row>
    <row r="48" spans="1:12" ht="21.95" customHeight="1">
      <c r="A48" s="33" t="str">
        <f>'7'!A26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48" s="34"/>
      <c r="C48" s="74"/>
      <c r="D48" s="34"/>
      <c r="E48" s="34"/>
      <c r="F48" s="94"/>
      <c r="G48" s="111"/>
      <c r="H48" s="94"/>
      <c r="I48" s="111"/>
      <c r="J48" s="94"/>
      <c r="K48" s="111"/>
      <c r="L48" s="94"/>
    </row>
    <row r="49" spans="1:12" ht="19.5" customHeight="1">
      <c r="A49" s="5" t="str">
        <f>A1</f>
        <v>บริษัท สโตนวัน จำกัด (มหาชน)</v>
      </c>
      <c r="B49" s="30"/>
      <c r="C49" s="30"/>
      <c r="D49" s="71"/>
      <c r="E49" s="30"/>
      <c r="F49" s="53"/>
      <c r="G49" s="78"/>
      <c r="H49" s="53"/>
      <c r="I49" s="78"/>
      <c r="J49" s="53"/>
      <c r="K49" s="78"/>
      <c r="L49" s="53"/>
    </row>
    <row r="50" spans="1:12" ht="19.5" customHeight="1">
      <c r="A50" s="55" t="s">
        <v>122</v>
      </c>
      <c r="B50" s="30"/>
      <c r="C50" s="30"/>
      <c r="D50" s="71"/>
      <c r="E50" s="30"/>
      <c r="F50" s="53"/>
      <c r="G50" s="78"/>
      <c r="H50" s="53"/>
      <c r="I50" s="78"/>
      <c r="J50" s="53"/>
      <c r="K50" s="78"/>
      <c r="L50" s="53"/>
    </row>
    <row r="51" spans="1:12" ht="19.5" customHeight="1">
      <c r="A51" s="56" t="str">
        <f>A3</f>
        <v>สำหรับงวดหกเดือนสิ้นสุดวันที่ 30 มิถุนายน พ.ศ. 2566</v>
      </c>
      <c r="B51" s="34"/>
      <c r="C51" s="74"/>
      <c r="D51" s="57"/>
      <c r="E51" s="34"/>
      <c r="F51" s="94"/>
      <c r="G51" s="111"/>
      <c r="H51" s="94"/>
      <c r="I51" s="111"/>
      <c r="J51" s="94"/>
      <c r="K51" s="111"/>
      <c r="L51" s="94"/>
    </row>
    <row r="52" spans="1:12" ht="21" customHeight="1">
      <c r="A52" s="46"/>
      <c r="B52" s="18"/>
      <c r="C52" s="18"/>
      <c r="D52" s="30"/>
      <c r="E52" s="30"/>
      <c r="F52" s="53"/>
      <c r="G52" s="78"/>
      <c r="H52" s="53"/>
      <c r="I52" s="78"/>
      <c r="J52" s="53"/>
      <c r="K52" s="78"/>
      <c r="L52" s="53"/>
    </row>
    <row r="53" spans="1:12" ht="21" customHeight="1">
      <c r="A53" s="46"/>
      <c r="B53" s="18"/>
      <c r="C53" s="18"/>
      <c r="D53" s="30"/>
      <c r="E53" s="30"/>
      <c r="F53" s="195" t="s">
        <v>2</v>
      </c>
      <c r="G53" s="196"/>
      <c r="H53" s="196"/>
      <c r="I53" s="77"/>
      <c r="J53" s="195" t="s">
        <v>3</v>
      </c>
      <c r="K53" s="196"/>
      <c r="L53" s="196"/>
    </row>
    <row r="54" spans="1:12" ht="21" customHeight="1">
      <c r="A54" s="46"/>
      <c r="B54" s="18"/>
      <c r="C54" s="18"/>
      <c r="D54" s="59"/>
      <c r="E54" s="60"/>
      <c r="F54" s="10" t="s">
        <v>4</v>
      </c>
      <c r="G54" s="11"/>
      <c r="H54" s="10" t="s">
        <v>4</v>
      </c>
      <c r="I54" s="77"/>
      <c r="J54" s="10" t="s">
        <v>4</v>
      </c>
      <c r="K54" s="11"/>
      <c r="L54" s="10" t="s">
        <v>4</v>
      </c>
    </row>
    <row r="55" spans="1:12" s="158" customFormat="1" ht="21" customHeight="1">
      <c r="A55" s="123"/>
      <c r="B55" s="162"/>
      <c r="C55" s="162"/>
      <c r="E55" s="166"/>
      <c r="F55" s="159" t="s">
        <v>134</v>
      </c>
      <c r="G55" s="75"/>
      <c r="H55" s="159" t="s">
        <v>8</v>
      </c>
      <c r="I55" s="166"/>
      <c r="J55" s="159" t="s">
        <v>134</v>
      </c>
      <c r="K55" s="75"/>
      <c r="L55" s="159" t="s">
        <v>8</v>
      </c>
    </row>
    <row r="56" spans="1:12" ht="21" customHeight="1">
      <c r="A56" s="46"/>
      <c r="B56" s="18"/>
      <c r="C56" s="18"/>
      <c r="D56" s="69" t="s">
        <v>7</v>
      </c>
      <c r="E56" s="30"/>
      <c r="F56" s="154" t="s">
        <v>150</v>
      </c>
      <c r="G56" s="58"/>
      <c r="H56" s="154" t="s">
        <v>150</v>
      </c>
      <c r="I56" s="77"/>
      <c r="J56" s="154" t="s">
        <v>150</v>
      </c>
      <c r="K56" s="58"/>
      <c r="L56" s="154" t="s">
        <v>150</v>
      </c>
    </row>
    <row r="57" spans="1:12" ht="21" customHeight="1">
      <c r="A57" s="68" t="s">
        <v>156</v>
      </c>
      <c r="B57" s="71"/>
      <c r="C57" s="71"/>
      <c r="D57" s="71"/>
      <c r="E57" s="30"/>
      <c r="F57" s="83"/>
      <c r="G57" s="78"/>
      <c r="H57" s="131"/>
      <c r="I57" s="78"/>
      <c r="J57" s="83"/>
      <c r="K57" s="78"/>
      <c r="L57" s="131"/>
    </row>
    <row r="58" spans="1:12" ht="21" customHeight="1">
      <c r="A58" s="71" t="s">
        <v>155</v>
      </c>
      <c r="B58" s="71"/>
      <c r="C58" s="71"/>
      <c r="D58" s="71"/>
      <c r="E58" s="30"/>
      <c r="F58" s="81">
        <v>-938829</v>
      </c>
      <c r="G58" s="53"/>
      <c r="H58" s="124">
        <v>0</v>
      </c>
      <c r="I58" s="53"/>
      <c r="J58" s="79">
        <v>0</v>
      </c>
      <c r="K58" s="53"/>
      <c r="L58" s="124">
        <v>0</v>
      </c>
    </row>
    <row r="59" spans="1:12" ht="21" customHeight="1">
      <c r="A59" s="46" t="s">
        <v>18</v>
      </c>
      <c r="B59" s="71"/>
      <c r="C59" s="71"/>
      <c r="D59" s="71"/>
      <c r="E59" s="30"/>
      <c r="F59" s="79">
        <v>-2844</v>
      </c>
      <c r="G59" s="19"/>
      <c r="H59" s="124">
        <v>267935</v>
      </c>
      <c r="I59" s="78"/>
      <c r="J59" s="80">
        <v>-1001</v>
      </c>
      <c r="K59" s="19"/>
      <c r="L59" s="130">
        <v>0</v>
      </c>
    </row>
    <row r="60" spans="1:12" ht="21" customHeight="1">
      <c r="A60" s="46" t="s">
        <v>19</v>
      </c>
      <c r="B60" s="71"/>
      <c r="C60" s="71"/>
      <c r="D60" s="71"/>
      <c r="E60" s="30"/>
      <c r="F60" s="79">
        <v>-4772</v>
      </c>
      <c r="G60" s="19"/>
      <c r="H60" s="124">
        <v>-1468</v>
      </c>
      <c r="I60" s="78"/>
      <c r="J60" s="79">
        <v>-4772</v>
      </c>
      <c r="K60" s="19"/>
      <c r="L60" s="124">
        <v>-1468</v>
      </c>
    </row>
    <row r="61" spans="1:12" ht="21" customHeight="1">
      <c r="A61" s="46" t="s">
        <v>119</v>
      </c>
      <c r="B61" s="71"/>
      <c r="C61" s="71"/>
      <c r="D61" s="71"/>
      <c r="E61" s="30"/>
      <c r="F61" s="79">
        <v>1023654</v>
      </c>
      <c r="G61" s="19"/>
      <c r="H61" s="124">
        <v>419056</v>
      </c>
      <c r="I61" s="78"/>
      <c r="J61" s="81">
        <v>1023654</v>
      </c>
      <c r="K61" s="19"/>
      <c r="L61" s="125">
        <v>3505743</v>
      </c>
    </row>
    <row r="62" spans="1:12" ht="21" customHeight="1">
      <c r="A62" s="71" t="s">
        <v>93</v>
      </c>
      <c r="B62" s="71"/>
      <c r="C62" s="71"/>
      <c r="D62" s="71"/>
      <c r="E62" s="30"/>
      <c r="F62" s="79">
        <v>-24975480.028037399</v>
      </c>
      <c r="G62" s="53"/>
      <c r="H62" s="124">
        <v>-941464.79</v>
      </c>
      <c r="I62" s="78"/>
      <c r="J62" s="79">
        <v>-6884747</v>
      </c>
      <c r="K62" s="53"/>
      <c r="L62" s="124">
        <v>-523577.79000000004</v>
      </c>
    </row>
    <row r="63" spans="1:12" ht="21" customHeight="1">
      <c r="A63" s="71" t="s">
        <v>94</v>
      </c>
      <c r="B63" s="71"/>
      <c r="C63" s="71"/>
      <c r="D63" s="71"/>
      <c r="E63" s="30"/>
      <c r="F63" s="79">
        <v>0</v>
      </c>
      <c r="G63" s="53"/>
      <c r="H63" s="124">
        <v>-1462400</v>
      </c>
      <c r="I63" s="78"/>
      <c r="J63" s="79">
        <v>0</v>
      </c>
      <c r="K63" s="53"/>
      <c r="L63" s="124">
        <v>-196800</v>
      </c>
    </row>
    <row r="64" spans="1:12" ht="21" customHeight="1">
      <c r="A64" s="46" t="s">
        <v>180</v>
      </c>
      <c r="B64" s="67"/>
      <c r="C64" s="67"/>
      <c r="D64" s="30"/>
      <c r="E64" s="30"/>
      <c r="F64" s="79">
        <v>0</v>
      </c>
      <c r="G64" s="19"/>
      <c r="H64" s="124">
        <v>2118299</v>
      </c>
      <c r="I64" s="78"/>
      <c r="J64" s="79">
        <v>0</v>
      </c>
      <c r="K64" s="19"/>
      <c r="L64" s="124">
        <v>2118299</v>
      </c>
    </row>
    <row r="65" spans="1:12" ht="21" customHeight="1">
      <c r="A65" s="71" t="s">
        <v>95</v>
      </c>
      <c r="B65" s="71"/>
      <c r="C65" s="71"/>
      <c r="D65" s="71"/>
      <c r="E65" s="30"/>
      <c r="F65" s="79">
        <v>264292</v>
      </c>
      <c r="G65" s="53"/>
      <c r="H65" s="124">
        <v>294013</v>
      </c>
      <c r="I65" s="78"/>
      <c r="J65" s="79">
        <v>864254</v>
      </c>
      <c r="K65" s="53"/>
      <c r="L65" s="124">
        <v>464269</v>
      </c>
    </row>
    <row r="66" spans="1:12" ht="21" customHeight="1">
      <c r="A66" s="71" t="s">
        <v>166</v>
      </c>
      <c r="B66" s="71"/>
      <c r="C66" s="71"/>
      <c r="D66" s="70">
        <v>21.5</v>
      </c>
      <c r="E66" s="54"/>
      <c r="F66" s="174">
        <v>0</v>
      </c>
      <c r="G66" s="53"/>
      <c r="H66" s="173">
        <v>0</v>
      </c>
      <c r="I66" s="78"/>
      <c r="J66" s="81">
        <v>-10000000</v>
      </c>
      <c r="K66" s="53"/>
      <c r="L66" s="125">
        <v>0</v>
      </c>
    </row>
    <row r="67" spans="1:12" ht="21" customHeight="1">
      <c r="A67" s="109" t="s">
        <v>168</v>
      </c>
      <c r="B67" s="71"/>
      <c r="C67" s="71"/>
      <c r="D67" s="70">
        <v>21.6</v>
      </c>
      <c r="E67" s="54"/>
      <c r="F67" s="174">
        <v>0</v>
      </c>
      <c r="G67" s="125"/>
      <c r="H67" s="173">
        <v>0</v>
      </c>
      <c r="I67" s="175"/>
      <c r="J67" s="81">
        <v>-5000000</v>
      </c>
      <c r="K67" s="125"/>
      <c r="L67" s="125">
        <v>0</v>
      </c>
    </row>
    <row r="68" spans="1:12" ht="21" customHeight="1">
      <c r="A68" s="71" t="s">
        <v>167</v>
      </c>
      <c r="B68" s="71"/>
      <c r="C68" s="71"/>
      <c r="D68" s="171">
        <v>21.6</v>
      </c>
      <c r="E68" s="54"/>
      <c r="F68" s="188">
        <v>0</v>
      </c>
      <c r="G68" s="125"/>
      <c r="H68" s="189">
        <v>0</v>
      </c>
      <c r="I68" s="175"/>
      <c r="J68" s="190">
        <v>6666667</v>
      </c>
      <c r="K68" s="125"/>
      <c r="L68" s="191">
        <v>6666667</v>
      </c>
    </row>
    <row r="69" spans="1:12" ht="7.5" customHeight="1">
      <c r="A69" s="68"/>
      <c r="B69" s="71"/>
      <c r="C69" s="71"/>
      <c r="D69" s="71"/>
      <c r="E69" s="30"/>
      <c r="F69" s="83"/>
      <c r="G69" s="78"/>
      <c r="H69" s="131"/>
      <c r="I69" s="78"/>
      <c r="J69" s="83"/>
      <c r="K69" s="78"/>
      <c r="L69" s="131"/>
    </row>
    <row r="70" spans="1:12" ht="21" customHeight="1">
      <c r="A70" s="71" t="s">
        <v>112</v>
      </c>
      <c r="B70" s="71"/>
      <c r="C70" s="71"/>
      <c r="D70" s="71"/>
      <c r="E70" s="30"/>
      <c r="F70" s="39">
        <f>SUM(F58:F68)</f>
        <v>-24633979.028037399</v>
      </c>
      <c r="G70" s="78"/>
      <c r="H70" s="129">
        <f>SUM(H58:H68)</f>
        <v>693970.21</v>
      </c>
      <c r="I70" s="78"/>
      <c r="J70" s="39">
        <f>SUM(J58:J68)</f>
        <v>-13335945</v>
      </c>
      <c r="K70" s="78"/>
      <c r="L70" s="129">
        <f>SUM(L58:L68)</f>
        <v>12033132.210000001</v>
      </c>
    </row>
    <row r="71" spans="1:12" ht="15" customHeight="1">
      <c r="F71" s="41"/>
      <c r="J71" s="41"/>
    </row>
    <row r="72" spans="1:12" ht="21" customHeight="1">
      <c r="A72" s="68" t="s">
        <v>96</v>
      </c>
      <c r="B72" s="71"/>
      <c r="C72" s="71"/>
      <c r="D72" s="71"/>
      <c r="E72" s="30"/>
      <c r="F72" s="41"/>
      <c r="G72" s="19"/>
      <c r="H72" s="128"/>
      <c r="I72" s="78"/>
      <c r="J72" s="41"/>
      <c r="K72" s="19"/>
      <c r="L72" s="128"/>
    </row>
    <row r="73" spans="1:12" ht="21" customHeight="1">
      <c r="A73" s="71" t="s">
        <v>97</v>
      </c>
      <c r="B73" s="71"/>
      <c r="C73" s="71"/>
      <c r="D73" s="176" t="s">
        <v>159</v>
      </c>
      <c r="E73" s="30"/>
      <c r="F73" s="84">
        <v>12000000</v>
      </c>
      <c r="G73" s="19"/>
      <c r="H73" s="126">
        <v>0</v>
      </c>
      <c r="I73" s="78"/>
      <c r="J73" s="84">
        <v>0</v>
      </c>
      <c r="K73" s="19"/>
      <c r="L73" s="126">
        <v>0</v>
      </c>
    </row>
    <row r="74" spans="1:12" ht="21" customHeight="1">
      <c r="A74" s="71" t="s">
        <v>98</v>
      </c>
      <c r="B74" s="71"/>
      <c r="C74" s="71"/>
      <c r="D74" s="176" t="s">
        <v>159</v>
      </c>
      <c r="E74" s="30"/>
      <c r="F74" s="41">
        <v>-8000000</v>
      </c>
      <c r="G74" s="19"/>
      <c r="H74" s="128">
        <v>-1000000</v>
      </c>
      <c r="I74" s="78"/>
      <c r="J74" s="41">
        <v>0</v>
      </c>
      <c r="K74" s="19"/>
      <c r="L74" s="128">
        <v>-1000000</v>
      </c>
    </row>
    <row r="75" spans="1:12" ht="21" customHeight="1">
      <c r="A75" s="71" t="s">
        <v>157</v>
      </c>
      <c r="B75" s="71"/>
      <c r="C75" s="71"/>
      <c r="D75" s="150" t="s">
        <v>154</v>
      </c>
      <c r="E75" s="30"/>
      <c r="F75" s="85">
        <v>11000000</v>
      </c>
      <c r="G75" s="19"/>
      <c r="H75" s="72">
        <v>0</v>
      </c>
      <c r="I75" s="78"/>
      <c r="J75" s="85">
        <v>0</v>
      </c>
      <c r="K75" s="19"/>
      <c r="L75" s="72">
        <v>0</v>
      </c>
    </row>
    <row r="76" spans="1:12" ht="21" customHeight="1">
      <c r="A76" s="71" t="s">
        <v>158</v>
      </c>
      <c r="B76" s="71"/>
      <c r="C76" s="71"/>
      <c r="D76" s="150" t="s">
        <v>154</v>
      </c>
      <c r="E76" s="30"/>
      <c r="F76" s="79">
        <v>-1758035</v>
      </c>
      <c r="G76" s="53"/>
      <c r="H76" s="124">
        <v>0</v>
      </c>
      <c r="I76" s="53"/>
      <c r="J76" s="79">
        <v>0</v>
      </c>
      <c r="K76" s="53"/>
      <c r="L76" s="124">
        <v>0</v>
      </c>
    </row>
    <row r="77" spans="1:12" ht="21" customHeight="1">
      <c r="A77" s="71" t="s">
        <v>99</v>
      </c>
      <c r="B77" s="71"/>
      <c r="C77" s="71"/>
      <c r="D77" s="71"/>
      <c r="E77" s="30"/>
      <c r="F77" s="41">
        <v>-8555625</v>
      </c>
      <c r="G77" s="19"/>
      <c r="H77" s="128">
        <v>-7218203</v>
      </c>
      <c r="I77" s="78"/>
      <c r="J77" s="41">
        <v>-3942020</v>
      </c>
      <c r="K77" s="19"/>
      <c r="L77" s="128">
        <v>-3033452</v>
      </c>
    </row>
    <row r="78" spans="1:12" ht="21" customHeight="1">
      <c r="A78" s="71" t="s">
        <v>118</v>
      </c>
      <c r="B78" s="71"/>
      <c r="C78" s="71"/>
      <c r="D78" s="30"/>
      <c r="E78" s="30"/>
      <c r="F78" s="85">
        <v>0</v>
      </c>
      <c r="G78" s="19"/>
      <c r="H78" s="72">
        <v>-12106730</v>
      </c>
      <c r="I78" s="78"/>
      <c r="J78" s="85">
        <v>0</v>
      </c>
      <c r="K78" s="19"/>
      <c r="L78" s="72">
        <v>-12106730</v>
      </c>
    </row>
    <row r="79" spans="1:12" ht="21" customHeight="1">
      <c r="A79" s="71" t="s">
        <v>100</v>
      </c>
      <c r="B79" s="71"/>
      <c r="C79" s="71"/>
      <c r="D79" s="71"/>
      <c r="E79" s="30"/>
      <c r="F79" s="39">
        <v>-1395725</v>
      </c>
      <c r="G79" s="19"/>
      <c r="H79" s="129">
        <v>-853471</v>
      </c>
      <c r="I79" s="78"/>
      <c r="J79" s="39">
        <v>-563767</v>
      </c>
      <c r="K79" s="19"/>
      <c r="L79" s="129">
        <v>-533249</v>
      </c>
    </row>
    <row r="80" spans="1:12" ht="7.5" customHeight="1">
      <c r="A80" s="71"/>
      <c r="B80" s="71"/>
      <c r="C80" s="71"/>
      <c r="D80" s="71"/>
      <c r="E80" s="30"/>
      <c r="F80" s="41"/>
      <c r="G80" s="19"/>
      <c r="H80" s="128"/>
      <c r="I80" s="78"/>
      <c r="J80" s="41"/>
      <c r="K80" s="19"/>
      <c r="L80" s="128"/>
    </row>
    <row r="81" spans="1:12" ht="21" customHeight="1">
      <c r="A81" s="71" t="s">
        <v>169</v>
      </c>
      <c r="B81" s="71"/>
      <c r="C81" s="71"/>
      <c r="D81" s="71"/>
      <c r="E81" s="30"/>
      <c r="F81" s="39">
        <f>SUM(F73:F79)</f>
        <v>3290615</v>
      </c>
      <c r="G81" s="19"/>
      <c r="H81" s="129">
        <f>SUM(H72:H79)</f>
        <v>-21178404</v>
      </c>
      <c r="I81" s="78"/>
      <c r="J81" s="39">
        <f>SUM(J72:J79)</f>
        <v>-4505787</v>
      </c>
      <c r="K81" s="19"/>
      <c r="L81" s="129">
        <f>SUM(L72:L79)</f>
        <v>-16673431</v>
      </c>
    </row>
    <row r="82" spans="1:12" ht="21" customHeight="1">
      <c r="A82" s="68"/>
      <c r="B82" s="71"/>
      <c r="C82" s="71"/>
      <c r="D82" s="71"/>
      <c r="E82" s="30"/>
      <c r="F82" s="41"/>
      <c r="G82" s="19"/>
      <c r="H82" s="128"/>
      <c r="I82" s="78"/>
      <c r="J82" s="41"/>
      <c r="K82" s="19"/>
      <c r="L82" s="128"/>
    </row>
    <row r="83" spans="1:12" ht="21" customHeight="1">
      <c r="A83" s="68" t="s">
        <v>123</v>
      </c>
      <c r="B83" s="71"/>
      <c r="C83" s="71"/>
      <c r="D83" s="71"/>
      <c r="E83" s="30"/>
      <c r="F83" s="41">
        <f>F37+F70+F81</f>
        <v>-2106504.0280373991</v>
      </c>
      <c r="G83" s="19"/>
      <c r="H83" s="128">
        <f>H37+H70+H81</f>
        <v>5372095.2100000009</v>
      </c>
      <c r="I83" s="78"/>
      <c r="J83" s="41">
        <f>J37+J70+J81</f>
        <v>-5293217</v>
      </c>
      <c r="K83" s="19"/>
      <c r="L83" s="128">
        <f>L37+L70+L81</f>
        <v>5096277</v>
      </c>
    </row>
    <row r="84" spans="1:12" ht="21" customHeight="1">
      <c r="A84" s="71" t="s">
        <v>101</v>
      </c>
      <c r="B84" s="71"/>
      <c r="C84" s="71"/>
      <c r="D84" s="71"/>
      <c r="E84" s="30"/>
      <c r="F84" s="39">
        <v>57702285</v>
      </c>
      <c r="G84" s="19"/>
      <c r="H84" s="129">
        <v>88651739</v>
      </c>
      <c r="I84" s="78"/>
      <c r="J84" s="39">
        <v>51988002</v>
      </c>
      <c r="K84" s="19"/>
      <c r="L84" s="129">
        <v>78541109</v>
      </c>
    </row>
    <row r="85" spans="1:12" ht="7.5" customHeight="1">
      <c r="A85" s="71"/>
      <c r="B85" s="71"/>
      <c r="C85" s="71"/>
      <c r="D85" s="71"/>
      <c r="E85" s="30"/>
      <c r="F85" s="41"/>
      <c r="G85" s="19"/>
      <c r="H85" s="128"/>
      <c r="I85" s="78"/>
      <c r="J85" s="41"/>
      <c r="K85" s="19"/>
      <c r="L85" s="128"/>
    </row>
    <row r="86" spans="1:12" ht="21" customHeight="1">
      <c r="A86" s="68" t="s">
        <v>102</v>
      </c>
      <c r="B86" s="71"/>
      <c r="C86" s="71"/>
      <c r="D86" s="71"/>
      <c r="E86" s="30"/>
      <c r="F86" s="86">
        <f>SUM(F83:F84)</f>
        <v>55595780.971962601</v>
      </c>
      <c r="G86" s="19"/>
      <c r="H86" s="132">
        <f>SUM(H83:H84)</f>
        <v>94023834.210000008</v>
      </c>
      <c r="I86" s="78"/>
      <c r="J86" s="86">
        <f>SUM(J83:J84)</f>
        <v>46694785</v>
      </c>
      <c r="K86" s="19"/>
      <c r="L86" s="132">
        <f>SUM(L83:L84)</f>
        <v>83637386</v>
      </c>
    </row>
    <row r="87" spans="1:12" ht="21" customHeight="1">
      <c r="A87" s="68"/>
      <c r="B87" s="71"/>
      <c r="C87" s="71"/>
      <c r="D87" s="71"/>
      <c r="E87" s="30"/>
      <c r="F87" s="41"/>
      <c r="G87" s="19"/>
      <c r="H87" s="128"/>
      <c r="I87" s="78"/>
      <c r="J87" s="41"/>
      <c r="K87" s="19"/>
      <c r="L87" s="128"/>
    </row>
    <row r="88" spans="1:12" ht="21" customHeight="1">
      <c r="A88" s="68" t="s">
        <v>103</v>
      </c>
      <c r="B88" s="71"/>
      <c r="C88" s="71"/>
      <c r="D88" s="71"/>
      <c r="E88" s="30"/>
      <c r="F88" s="41"/>
      <c r="G88" s="19"/>
      <c r="H88" s="128"/>
      <c r="I88" s="78"/>
      <c r="J88" s="41"/>
      <c r="K88" s="19"/>
      <c r="L88" s="128"/>
    </row>
    <row r="89" spans="1:12" ht="7.5" customHeight="1">
      <c r="A89" s="71"/>
      <c r="B89" s="71"/>
      <c r="C89" s="71"/>
      <c r="D89" s="71"/>
      <c r="E89" s="30"/>
      <c r="F89" s="41"/>
      <c r="G89" s="19"/>
      <c r="H89" s="128"/>
      <c r="I89" s="78"/>
      <c r="J89" s="41"/>
      <c r="K89" s="19"/>
      <c r="L89" s="128"/>
    </row>
    <row r="90" spans="1:12" ht="21" customHeight="1">
      <c r="A90" s="71" t="s">
        <v>104</v>
      </c>
      <c r="B90" s="71"/>
      <c r="C90" s="71"/>
      <c r="D90" s="71"/>
      <c r="E90" s="30"/>
      <c r="F90" s="41"/>
      <c r="G90" s="19"/>
      <c r="H90" s="128"/>
      <c r="I90" s="78"/>
      <c r="J90" s="41"/>
      <c r="K90" s="19"/>
      <c r="L90" s="128"/>
    </row>
    <row r="91" spans="1:12" ht="7.5" customHeight="1">
      <c r="A91" s="71"/>
      <c r="B91" s="71"/>
      <c r="C91" s="71"/>
      <c r="D91" s="71"/>
      <c r="E91" s="30"/>
      <c r="F91" s="41"/>
      <c r="G91" s="19"/>
      <c r="H91" s="128"/>
      <c r="I91" s="78"/>
      <c r="J91" s="41"/>
      <c r="K91" s="19"/>
      <c r="L91" s="128"/>
    </row>
    <row r="92" spans="1:12" ht="21" customHeight="1">
      <c r="A92" s="18" t="s">
        <v>71</v>
      </c>
      <c r="B92" s="71" t="s">
        <v>105</v>
      </c>
      <c r="C92" s="71"/>
      <c r="D92" s="30"/>
      <c r="E92" s="30"/>
      <c r="F92" s="41">
        <v>5489760.9719626168</v>
      </c>
      <c r="G92" s="53"/>
      <c r="H92" s="128">
        <v>616862.21</v>
      </c>
      <c r="I92" s="78"/>
      <c r="J92" s="41">
        <v>15000</v>
      </c>
      <c r="K92" s="53"/>
      <c r="L92" s="128">
        <v>599849.21</v>
      </c>
    </row>
    <row r="93" spans="1:12" ht="21" customHeight="1">
      <c r="A93" s="18" t="s">
        <v>71</v>
      </c>
      <c r="B93" s="71" t="s">
        <v>133</v>
      </c>
      <c r="C93" s="71"/>
      <c r="D93" s="30"/>
      <c r="E93" s="30"/>
      <c r="F93" s="85">
        <v>0</v>
      </c>
      <c r="G93" s="53"/>
      <c r="H93" s="128">
        <v>5944166</v>
      </c>
      <c r="I93" s="78"/>
      <c r="J93" s="41">
        <v>0</v>
      </c>
      <c r="K93" s="53"/>
      <c r="L93" s="128">
        <v>5944166</v>
      </c>
    </row>
    <row r="94" spans="1:12" ht="21" customHeight="1">
      <c r="A94" s="18" t="s">
        <v>71</v>
      </c>
      <c r="B94" s="71" t="s">
        <v>106</v>
      </c>
      <c r="C94" s="71"/>
      <c r="D94" s="30"/>
      <c r="E94" s="30"/>
      <c r="F94" s="41">
        <v>9257521</v>
      </c>
      <c r="G94" s="53"/>
      <c r="H94" s="128">
        <v>0</v>
      </c>
      <c r="I94" s="78"/>
      <c r="J94" s="41">
        <v>0</v>
      </c>
      <c r="K94" s="53"/>
      <c r="L94" s="128">
        <v>0</v>
      </c>
    </row>
    <row r="95" spans="1:12" ht="21" customHeight="1">
      <c r="A95" s="18"/>
      <c r="B95" s="71"/>
      <c r="C95" s="71"/>
      <c r="D95" s="30"/>
      <c r="E95" s="30"/>
      <c r="F95" s="19"/>
      <c r="G95" s="53"/>
      <c r="H95" s="19"/>
      <c r="I95" s="78"/>
      <c r="J95" s="19"/>
      <c r="K95" s="53"/>
      <c r="L95" s="19"/>
    </row>
    <row r="96" spans="1:12" ht="21" customHeight="1">
      <c r="A96" s="18"/>
      <c r="B96" s="71"/>
      <c r="C96" s="71"/>
      <c r="D96" s="30"/>
      <c r="E96" s="30"/>
      <c r="F96" s="19"/>
      <c r="G96" s="53"/>
      <c r="H96" s="19"/>
      <c r="I96" s="78"/>
      <c r="J96" s="19"/>
      <c r="K96" s="53"/>
      <c r="L96" s="19"/>
    </row>
    <row r="97" spans="1:12" ht="18" customHeight="1">
      <c r="A97" s="18"/>
      <c r="B97" s="71"/>
      <c r="C97" s="71"/>
      <c r="D97" s="30"/>
      <c r="E97" s="30"/>
      <c r="F97" s="19"/>
      <c r="G97" s="53"/>
      <c r="H97" s="19"/>
      <c r="I97" s="78"/>
      <c r="J97" s="19"/>
      <c r="K97" s="53"/>
      <c r="L97" s="19"/>
    </row>
    <row r="98" spans="1:12" ht="21.95" customHeight="1">
      <c r="A98" s="33" t="str">
        <f>A48</f>
        <v>หมายเหตุประกอบข้อมูลทางการเงินระหว่างกาลในหน้า 11 ถึง 26 เป็นส่วนหนึ่งของข้อมูลทางการเงินระหว่างกาลนี้</v>
      </c>
      <c r="B98" s="34"/>
      <c r="C98" s="74"/>
      <c r="D98" s="34"/>
      <c r="E98" s="34"/>
      <c r="F98" s="94"/>
      <c r="G98" s="111"/>
      <c r="H98" s="94"/>
      <c r="I98" s="111"/>
      <c r="J98" s="94"/>
      <c r="K98" s="111"/>
      <c r="L98" s="94"/>
    </row>
  </sheetData>
  <mergeCells count="4">
    <mergeCell ref="F5:H5"/>
    <mergeCell ref="J5:L5"/>
    <mergeCell ref="F53:H53"/>
    <mergeCell ref="J53:L53"/>
  </mergeCells>
  <pageMargins left="0.8" right="0.5" top="0.5" bottom="0.6" header="0.49" footer="0.4"/>
  <pageSetup paperSize="9" scale="80" firstPageNumber="9" orientation="portrait" useFirstPageNumber="1" horizontalDpi="1200" verticalDpi="1200" r:id="rId1"/>
  <headerFooter>
    <oddFooter>&amp;R&amp;"Browallia New,Regular"&amp;13&amp;P</oddFooter>
  </headerFooter>
  <rowBreaks count="1" manualBreakCount="1">
    <brk id="4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2-4</vt:lpstr>
      <vt:lpstr>5 (3M)</vt:lpstr>
      <vt:lpstr>6 (6M)</vt:lpstr>
      <vt:lpstr>7</vt:lpstr>
      <vt:lpstr>8</vt:lpstr>
      <vt:lpstr>9-10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PwC User</dc:creator>
  <cp:lastModifiedBy>Anutida Takong</cp:lastModifiedBy>
  <cp:lastPrinted>2023-08-11T09:28:06Z</cp:lastPrinted>
  <dcterms:created xsi:type="dcterms:W3CDTF">2007-05-04T07:57:47Z</dcterms:created>
  <dcterms:modified xsi:type="dcterms:W3CDTF">2023-08-11T09:28:38Z</dcterms:modified>
</cp:coreProperties>
</file>